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 defaultThemeVersion="124226"/>
  <bookViews>
    <workbookView xWindow="0" yWindow="0" windowWidth="19440" windowHeight="9150" tabRatio="650" firstSheet="1" activeTab="1"/>
  </bookViews>
  <sheets>
    <sheet name="9 (девушки) класс " sheetId="3" r:id="rId1"/>
    <sheet name="10 (девушки) класс" sheetId="6" r:id="rId2"/>
    <sheet name="11 (девушки) класс" sheetId="8" r:id="rId3"/>
    <sheet name="9 (юноши) класс" sheetId="4" r:id="rId4"/>
    <sheet name="10 (юноши) класс" sheetId="7" r:id="rId5"/>
    <sheet name="11 (юноши) класс" sheetId="9" r:id="rId6"/>
  </sheets>
  <externalReferences>
    <externalReference r:id="rId7"/>
    <externalReference r:id="rId8"/>
  </externalReferences>
  <definedNames>
    <definedName name="_xlnm._FilterDatabase" localSheetId="0" hidden="1">'9 (девушки) класс '!$A$5:$R$5</definedName>
    <definedName name="klass" localSheetId="1">[1]Класс!$A$1:$A$4</definedName>
    <definedName name="klass" localSheetId="4">[1]Класс!$A$1:$A$4</definedName>
    <definedName name="klass" localSheetId="0">[1]Класс!$A$1:$A$4</definedName>
    <definedName name="klass" localSheetId="3">[1]Класс!$A$1:$A$4</definedName>
    <definedName name="pol" localSheetId="1">[1]пол!$A$1:$A$2</definedName>
    <definedName name="pol" localSheetId="4">[1]пол!$A$1:$A$2</definedName>
    <definedName name="pol" localSheetId="0">[1]пол!$A$1:$A$2</definedName>
    <definedName name="pol" localSheetId="3">[1]пол!$A$1:$A$2</definedName>
    <definedName name="гражданство">[2]гражданство!$A$1:$A$2</definedName>
    <definedName name="_xlnm.Print_Titles" localSheetId="0">'9 (девушки) класс '!$A:$F,'9 (девушки) класс '!$5:$5</definedName>
    <definedName name="класс">[2]Класс!$A$1:$A$4</definedName>
    <definedName name="_xlnm.Print_Area" localSheetId="1">'10 (девушки) класс'!$A$1:$V$33</definedName>
    <definedName name="_xlnm.Print_Area" localSheetId="4">'10 (юноши) класс'!$A$1:$T$20</definedName>
    <definedName name="_xlnm.Print_Area" localSheetId="0">'9 (девушки) класс '!$A$1:$U$27</definedName>
    <definedName name="_xlnm.Print_Area" localSheetId="3">'9 (юноши) класс'!$A$1:$S$15</definedName>
    <definedName name="пол">[2]пол!$A$1:$A$2</definedName>
  </definedNames>
  <calcPr calcId="144525"/>
</workbook>
</file>

<file path=xl/calcChain.xml><?xml version="1.0" encoding="utf-8"?>
<calcChain xmlns="http://schemas.openxmlformats.org/spreadsheetml/2006/main">
  <c r="Q6" i="9" l="1"/>
  <c r="Q9" i="9"/>
  <c r="Q8" i="9"/>
  <c r="Q7" i="9"/>
  <c r="Q11" i="9"/>
  <c r="Q13" i="9"/>
  <c r="Q14" i="9"/>
  <c r="Q15" i="9"/>
  <c r="Q16" i="9"/>
  <c r="Q6" i="7"/>
  <c r="Q7" i="7"/>
  <c r="Q13" i="7"/>
  <c r="Q9" i="7"/>
  <c r="Q10" i="7"/>
  <c r="Q11" i="7"/>
  <c r="Q12" i="7"/>
  <c r="Q8" i="7"/>
  <c r="Q17" i="7"/>
  <c r="Q18" i="7"/>
  <c r="T6" i="8" l="1"/>
  <c r="Q6" i="8" s="1"/>
  <c r="T8" i="8"/>
  <c r="Q8" i="8" s="1"/>
  <c r="T7" i="8"/>
  <c r="Q7" i="8" s="1"/>
  <c r="T10" i="8"/>
  <c r="Q10" i="8" s="1"/>
  <c r="T11" i="8"/>
  <c r="Q11" i="8" s="1"/>
  <c r="T12" i="8"/>
  <c r="Q12" i="8" s="1"/>
  <c r="T13" i="8"/>
  <c r="Q13" i="8" s="1"/>
  <c r="T14" i="8"/>
  <c r="Q14" i="8" s="1"/>
  <c r="T9" i="8"/>
  <c r="Q9" i="8" s="1"/>
  <c r="T16" i="8"/>
  <c r="Q16" i="8" s="1"/>
  <c r="T19" i="8"/>
  <c r="Q19" i="8" s="1"/>
  <c r="T20" i="8"/>
  <c r="Q20" i="8" s="1"/>
  <c r="T22" i="8"/>
  <c r="Q22" i="8" s="1"/>
  <c r="T6" i="6"/>
  <c r="Q6" i="6" s="1"/>
  <c r="T7" i="6"/>
  <c r="Q7" i="6" s="1"/>
  <c r="T8" i="6"/>
  <c r="Q8" i="6" s="1"/>
  <c r="T9" i="6"/>
  <c r="Q9" i="6" s="1"/>
  <c r="T10" i="6"/>
  <c r="Q10" i="6" s="1"/>
  <c r="T11" i="6"/>
  <c r="Q11" i="6" s="1"/>
  <c r="T12" i="6"/>
  <c r="Q12" i="6" s="1"/>
  <c r="T13" i="6"/>
  <c r="Q13" i="6" s="1"/>
  <c r="T14" i="6"/>
  <c r="Q14" i="6" s="1"/>
  <c r="T15" i="6"/>
  <c r="Q15" i="6" s="1"/>
  <c r="T16" i="6"/>
  <c r="Q16" i="6" s="1"/>
  <c r="T17" i="6"/>
  <c r="Q17" i="6" s="1"/>
  <c r="T18" i="6"/>
  <c r="Q18" i="6" s="1"/>
  <c r="T19" i="6"/>
  <c r="Q19" i="6" s="1"/>
  <c r="T20" i="6"/>
  <c r="Q20" i="6" s="1"/>
  <c r="T21" i="6"/>
  <c r="Q21" i="6" s="1"/>
  <c r="T23" i="6"/>
  <c r="Q23" i="6" s="1"/>
  <c r="S11" i="3"/>
  <c r="P11" i="3" s="1"/>
  <c r="S7" i="3"/>
  <c r="S16" i="3"/>
  <c r="S14" i="3"/>
  <c r="S13" i="3"/>
  <c r="S9" i="3"/>
  <c r="S10" i="3"/>
  <c r="S15" i="3"/>
  <c r="S8" i="3"/>
  <c r="S6" i="3"/>
  <c r="S12" i="3"/>
  <c r="P7" i="4"/>
  <c r="P13" i="4"/>
  <c r="P12" i="4"/>
  <c r="P14" i="4"/>
  <c r="P9" i="4"/>
  <c r="P8" i="4"/>
  <c r="P10" i="4"/>
  <c r="P11" i="4"/>
  <c r="P6" i="4"/>
  <c r="P7" i="3" l="1"/>
  <c r="P16" i="3"/>
  <c r="P14" i="3"/>
  <c r="P13" i="3"/>
  <c r="P9" i="3"/>
  <c r="P10" i="3"/>
  <c r="P15" i="3"/>
  <c r="P8" i="3"/>
  <c r="P6" i="3"/>
  <c r="P12" i="3"/>
</calcChain>
</file>

<file path=xl/sharedStrings.xml><?xml version="1.0" encoding="utf-8"?>
<sst xmlns="http://schemas.openxmlformats.org/spreadsheetml/2006/main" count="769" uniqueCount="253">
  <si>
    <t>Статус участника (победитель, призер, участник)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</si>
  <si>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</si>
  <si>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</si>
  <si>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</si>
  <si>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</si>
  <si>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</si>
  <si>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</si>
  <si>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</si>
  <si>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</si>
  <si>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</si>
  <si>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</si>
  <si>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</si>
  <si>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</si>
  <si>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</si>
  <si>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</si>
  <si>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</si>
  <si>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</si>
  <si>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Великий Новгород</t>
  </si>
  <si>
    <t>Старорусский</t>
  </si>
  <si>
    <t>Боровичский</t>
  </si>
  <si>
    <t>муж.</t>
  </si>
  <si>
    <t>жен.</t>
  </si>
  <si>
    <t>Александрович</t>
  </si>
  <si>
    <t>Игоревна</t>
  </si>
  <si>
    <t>Александровна</t>
  </si>
  <si>
    <t>Чудовский</t>
  </si>
  <si>
    <t>Пестовский</t>
  </si>
  <si>
    <t>Любытинский</t>
  </si>
  <si>
    <t>Солецкий</t>
  </si>
  <si>
    <t>Дмитриевна</t>
  </si>
  <si>
    <t>Андреевна</t>
  </si>
  <si>
    <t>Анастасия</t>
  </si>
  <si>
    <t>Сергеевна</t>
  </si>
  <si>
    <t>9 класс</t>
  </si>
  <si>
    <t>Александр</t>
  </si>
  <si>
    <t>Новгородский</t>
  </si>
  <si>
    <t>Софья</t>
  </si>
  <si>
    <t>Дарья</t>
  </si>
  <si>
    <t>Евгеньевна</t>
  </si>
  <si>
    <t>Технология (девушки)</t>
  </si>
  <si>
    <t>Демянский</t>
  </si>
  <si>
    <t>Екатерина</t>
  </si>
  <si>
    <t>Даниил</t>
  </si>
  <si>
    <t>Технология (юноши)</t>
  </si>
  <si>
    <t>Ивановна</t>
  </si>
  <si>
    <t>Олеговна</t>
  </si>
  <si>
    <t>Михайловна</t>
  </si>
  <si>
    <t>Вероника</t>
  </si>
  <si>
    <t>Сергей</t>
  </si>
  <si>
    <t>Васильев</t>
  </si>
  <si>
    <t>Российская Федерация</t>
  </si>
  <si>
    <t>не имеются</t>
  </si>
  <si>
    <t>Ульяна</t>
  </si>
  <si>
    <t>Крестецкий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</si>
  <si>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</si>
  <si>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</si>
  <si>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"Средняя школа №36 имени Гавриила Романовича Державина"</t>
  </si>
  <si>
    <t>Муниципальное автономное общеобразовательное учреждение «Средняя школа № 1»</t>
  </si>
  <si>
    <t>Муниципальное автономное общеобразовательное учреждение "Кневицкая основная школа"</t>
  </si>
  <si>
    <t>Муниципальное автономное общеобразовательное учреждение «Неболчская  средняя школа»</t>
  </si>
  <si>
    <t>Муниципальное автономное общеобразовательное учреждение «Чечулинская средняя общеобразовательная школа»</t>
  </si>
  <si>
    <t>Максимовна</t>
  </si>
  <si>
    <t>Муниципальное автономное общеобразовательное учреждение «Демянская средняя школа имени Героя Советского Союза А.Н. Дехтяренко»</t>
  </si>
  <si>
    <t>Муниципальное автономное общеобразовательное учреждение «Средняя общеобразовательная школа № 8 с углубленным изучением математики»</t>
  </si>
  <si>
    <t xml:space="preserve">Муниципальное автономное общеобразовательное учреждение  «Средняя общеобразовательная школа № 2» </t>
  </si>
  <si>
    <t>Муниципальное автономное общеобразовательное учреждение "Гимназия "Исток"</t>
  </si>
  <si>
    <t>Игоревич</t>
  </si>
  <si>
    <t>Евгений</t>
  </si>
  <si>
    <t>Викторович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</si>
  <si>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</si>
  <si>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Петунова</t>
  </si>
  <si>
    <t>Антоновна</t>
  </si>
  <si>
    <t>Андреева</t>
  </si>
  <si>
    <t>Эвелина</t>
  </si>
  <si>
    <t>Богатырева</t>
  </si>
  <si>
    <t xml:space="preserve">Полина </t>
  </si>
  <si>
    <t xml:space="preserve">Кукушкина </t>
  </si>
  <si>
    <t>Лях</t>
  </si>
  <si>
    <t>Полина</t>
  </si>
  <si>
    <t>Фокина</t>
  </si>
  <si>
    <t>Ксения</t>
  </si>
  <si>
    <t>Феофентов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</si>
  <si>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</si>
  <si>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Ильина</t>
  </si>
  <si>
    <t>Кристина</t>
  </si>
  <si>
    <t>Петрова</t>
  </si>
  <si>
    <t>Семёнов</t>
  </si>
  <si>
    <t>Кирилл</t>
  </si>
  <si>
    <t>Алексеевич</t>
  </si>
  <si>
    <t>муниципальное автономное общеобразовательное учреждение "Средняя общеобразовательная школа №2 г. Сольцы"</t>
  </si>
  <si>
    <t>Место проведения олимпиады</t>
  </si>
  <si>
    <t>Константинович</t>
  </si>
  <si>
    <t>Шифр2</t>
  </si>
  <si>
    <t>моделирование</t>
  </si>
  <si>
    <t>обработка изделия</t>
  </si>
  <si>
    <t>Афанасьева</t>
  </si>
  <si>
    <t>Бердник</t>
  </si>
  <si>
    <t>Алёна</t>
  </si>
  <si>
    <t>24.08.2006</t>
  </si>
  <si>
    <t>Хвойнинский</t>
  </si>
  <si>
    <t>Лика</t>
  </si>
  <si>
    <t>Муниципальное автономное общеобразовательное учреждение средняя школа № 1 им. А.М. Денисова п. Хвойная</t>
  </si>
  <si>
    <t>Дроздова</t>
  </si>
  <si>
    <t>Муниципальное автономное общеобразовательное учреждение Чудовского муниципального района «Средняя общеобразовательная школа № 4»</t>
  </si>
  <si>
    <t>Емельянова</t>
  </si>
  <si>
    <t>Милава</t>
  </si>
  <si>
    <t xml:space="preserve"> Сергеевна</t>
  </si>
  <si>
    <t>Муниципальное автономное общеобразовательное учреждение «Средняя общеобразовательная школа № 1» г.Боровичи</t>
  </si>
  <si>
    <t>Вячеславовна</t>
  </si>
  <si>
    <t>Муниципальное автономное общеобразовательное учреждение "Средняя общеобразовательная школа № 31"</t>
  </si>
  <si>
    <t>Захарова</t>
  </si>
  <si>
    <t>Виктория</t>
  </si>
  <si>
    <t>Валерьевна</t>
  </si>
  <si>
    <t>Муниципальное  автономное общеобразовательное учреждение «Средняя общеобразовательная школа №1 им. Н.А.Некрасова»</t>
  </si>
  <si>
    <t>Коваленко</t>
  </si>
  <si>
    <t>Семеновна</t>
  </si>
  <si>
    <t>Коткова</t>
  </si>
  <si>
    <t>Викторовна</t>
  </si>
  <si>
    <t>Муниципальное автономное общеобразовательное учреждение "Средняя общеобразовательная школа № 18"</t>
  </si>
  <si>
    <t>Марущак</t>
  </si>
  <si>
    <t>Семенова</t>
  </si>
  <si>
    <t>Степанова</t>
  </si>
  <si>
    <t>Стефания</t>
  </si>
  <si>
    <t>Феофентова</t>
  </si>
  <si>
    <t>Константиновна</t>
  </si>
  <si>
    <t xml:space="preserve"> Екатерина </t>
  </si>
  <si>
    <t>Романовна</t>
  </si>
  <si>
    <t>Муниципальное автономное общеобразовательное учреждение «Подберезская средняя общеобразовательная школа»</t>
  </si>
  <si>
    <t>Цветкова</t>
  </si>
  <si>
    <t>Варвара</t>
  </si>
  <si>
    <t>муниципальное автономное общеобразовательное учреждение "Средняя школа № 2 г. Пестово"</t>
  </si>
  <si>
    <t>Шефова</t>
  </si>
  <si>
    <t>Марина</t>
  </si>
  <si>
    <t>Юрьевна</t>
  </si>
  <si>
    <t>Борцух</t>
  </si>
  <si>
    <t>Александра</t>
  </si>
  <si>
    <t xml:space="preserve"> Германовна  </t>
  </si>
  <si>
    <t>Кныш</t>
  </si>
  <si>
    <t>Милена</t>
  </si>
  <si>
    <t>Николаевна</t>
  </si>
  <si>
    <t>Красильникова</t>
  </si>
  <si>
    <t>Петровна</t>
  </si>
  <si>
    <t xml:space="preserve">Екатерина </t>
  </si>
  <si>
    <t>05.042005</t>
  </si>
  <si>
    <t>Миронюк</t>
  </si>
  <si>
    <t>Карина</t>
  </si>
  <si>
    <t xml:space="preserve">Нишонова </t>
  </si>
  <si>
    <t>Гавхарой</t>
  </si>
  <si>
    <t>Данъербековна</t>
  </si>
  <si>
    <t>Петерман</t>
  </si>
  <si>
    <t>Муниципальное автономное общеобразовательное учреждение "Средняя общеобразовательная школа № 23"</t>
  </si>
  <si>
    <t>Помазкова</t>
  </si>
  <si>
    <t>Суворова</t>
  </si>
  <si>
    <t>Суслова</t>
  </si>
  <si>
    <t>Надежда</t>
  </si>
  <si>
    <t xml:space="preserve">Титовская </t>
  </si>
  <si>
    <t xml:space="preserve">Татьяна </t>
  </si>
  <si>
    <t xml:space="preserve">
Кулаков</t>
  </si>
  <si>
    <t>Алексей</t>
  </si>
  <si>
    <t>Горшков</t>
  </si>
  <si>
    <t>Егор</t>
  </si>
  <si>
    <t>Олегович</t>
  </si>
  <si>
    <t>Григорьев</t>
  </si>
  <si>
    <t>Иван</t>
  </si>
  <si>
    <t>Зленко</t>
  </si>
  <si>
    <t>Вадим</t>
  </si>
  <si>
    <t>Иванов</t>
  </si>
  <si>
    <t>Никита</t>
  </si>
  <si>
    <t>Шимский</t>
  </si>
  <si>
    <t>Михайлов</t>
  </si>
  <si>
    <t>Дмитриевич</t>
  </si>
  <si>
    <t>Муниципальное автономное общеобразовательное учреждение «Средняя общеобразовательная школа» п. Шимск имени Героя Советского Союза А.И. Горева</t>
  </si>
  <si>
    <t>Ильич</t>
  </si>
  <si>
    <t>Геннадий</t>
  </si>
  <si>
    <t>Робертович</t>
  </si>
  <si>
    <t>Ерошенков</t>
  </si>
  <si>
    <t>Росс</t>
  </si>
  <si>
    <t>Павлович</t>
  </si>
  <si>
    <t>Муниципальное автономное общеобразовательное учреждение "Гимназия № 2"</t>
  </si>
  <si>
    <t>Коровин</t>
  </si>
  <si>
    <t>Андрей</t>
  </si>
  <si>
    <t>Муниципальное бюджетное общеобразовательное учреждение "Лицей-интернат"</t>
  </si>
  <si>
    <t>Муравьев</t>
  </si>
  <si>
    <t>Макар</t>
  </si>
  <si>
    <t>Данил</t>
  </si>
  <si>
    <t>Иванович</t>
  </si>
  <si>
    <t>Максим</t>
  </si>
  <si>
    <t>Владимирович</t>
  </si>
  <si>
    <t>муниципальное автономное общеобразовательное учреждение "Средняя общеобразовательная школа №1 г. Сольцы"</t>
  </si>
  <si>
    <t>Яшин</t>
  </si>
  <si>
    <t>Ярослав</t>
  </si>
  <si>
    <t>Николаевич</t>
  </si>
  <si>
    <t>Дмитриев</t>
  </si>
  <si>
    <t>Игорь</t>
  </si>
  <si>
    <t>17.02.2022, 18.02.2022</t>
  </si>
  <si>
    <t>Петаков БОЛЕЕТ</t>
  </si>
  <si>
    <t>Димитров БОЛЕЕТ</t>
  </si>
  <si>
    <t>Загурская БОЛЕЕТ</t>
  </si>
  <si>
    <t>Григорьева БОЛЕЕТ</t>
  </si>
  <si>
    <t>Ильина Болеет</t>
  </si>
  <si>
    <t>Филиппова БОЛЕЕТ</t>
  </si>
  <si>
    <t>Беседина  Болеет</t>
  </si>
  <si>
    <t>Тихомиров  БОЛЕЕТ</t>
  </si>
  <si>
    <t>Платов БОЛЕЕТ</t>
  </si>
  <si>
    <t>Петров БОЛЕЕТ</t>
  </si>
  <si>
    <t>Куликова БОЛЕЕТ</t>
  </si>
  <si>
    <t>Филимоненко БОЛЕЕТ</t>
  </si>
  <si>
    <t>класс</t>
  </si>
  <si>
    <t>Статус участника (победитель, призер, участник)2</t>
  </si>
  <si>
    <t>11 класс</t>
  </si>
  <si>
    <t>10 класс</t>
  </si>
  <si>
    <t>10класс</t>
  </si>
  <si>
    <t>ТД9-1</t>
  </si>
  <si>
    <t>ТД9-2</t>
  </si>
  <si>
    <t>ТД9-3</t>
  </si>
  <si>
    <t>ТД9-4</t>
  </si>
  <si>
    <t>ТД9-5</t>
  </si>
  <si>
    <t>ТД9-6</t>
  </si>
  <si>
    <t>ТД9-7</t>
  </si>
  <si>
    <t>ТД9-8</t>
  </si>
  <si>
    <t>ТД9-9</t>
  </si>
  <si>
    <t>ТД9-10</t>
  </si>
  <si>
    <t>ТД9-11</t>
  </si>
  <si>
    <t>ТД-10-1</t>
  </si>
  <si>
    <t>ТД-10-2</t>
  </si>
  <si>
    <t>ТД-10-3</t>
  </si>
  <si>
    <t>ТД-10-4</t>
  </si>
  <si>
    <t>ТД-10-5</t>
  </si>
  <si>
    <t>ТД-10-6</t>
  </si>
  <si>
    <t>ТД-10-7</t>
  </si>
  <si>
    <t>ТД-10-8</t>
  </si>
  <si>
    <t>ТД-10-9</t>
  </si>
  <si>
    <t>ТД-10-10</t>
  </si>
  <si>
    <t>ТД-11-1</t>
  </si>
  <si>
    <t>ТД-11-2</t>
  </si>
  <si>
    <t>ТД-11-3</t>
  </si>
  <si>
    <t>ТЮ9-1</t>
  </si>
  <si>
    <t>ТЮ9-2</t>
  </si>
  <si>
    <t>ТЮ9-3</t>
  </si>
  <si>
    <t>ТЮ9-4</t>
  </si>
  <si>
    <t>ТЮ10-1</t>
  </si>
  <si>
    <t>ТЮ10-2</t>
  </si>
  <si>
    <t>ТЮ10-3</t>
  </si>
  <si>
    <t>ТЮ10-4</t>
  </si>
  <si>
    <t>ТЮ11-1</t>
  </si>
  <si>
    <t>ТЮ11-2</t>
  </si>
  <si>
    <t>Теоретический тур (макс.25 балл.)</t>
  </si>
  <si>
    <t>Защита проекта (макс. 40 балл.)</t>
  </si>
  <si>
    <t>Практический тур (макс.35 балл.)</t>
  </si>
  <si>
    <t>Результат (балл) макс.100 баллов</t>
  </si>
  <si>
    <t>Теоретический тур (макс. балл 25)</t>
  </si>
  <si>
    <t>Практический тур (макс. балл 35)</t>
  </si>
  <si>
    <t>Защита проектов (макс. балл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</si>
</sst>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0"/>
      <name val="Arial Cyr"/>
    </font>
    <font>
      <b/>
      <sz val="12"/>
      <color rgb="FFFF0000"/>
      <name val="Times New Roman"/>
      <family val="1"/>
      <charset val="204"/>
    </font>
    <font>
      <b/>
      <sz val="10"/>
      <color rgb="FFFF0000"/>
      <name val="Arial Cyr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1" applyNumberFormat="0" applyAlignment="0" applyProtection="0"/>
    <xf numFmtId="0" fontId="8" fillId="21" borderId="2" applyNumberFormat="0" applyAlignment="0" applyProtection="0"/>
    <xf numFmtId="0" fontId="9" fillId="2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2" borderId="7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8" applyNumberFormat="0" applyAlignment="0" applyProtection="0"/>
    <xf numFmtId="9" fontId="19" fillId="0" borderId="0" applyFon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</cellStyleXfs>
  <cellXfs count="2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30" fillId="0" borderId="10" xfId="0" applyFont="1" applyBorder="1"/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14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/>
    </xf>
    <xf numFmtId="0" fontId="27" fillId="0" borderId="16" xfId="0" applyFont="1" applyFill="1" applyBorder="1" applyAlignment="1" applyProtection="1">
      <alignment horizontal="center" vertical="center" wrapText="1"/>
      <protection locked="0"/>
    </xf>
    <xf numFmtId="14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1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left" vertical="top" wrapText="1"/>
      <protection locked="0"/>
    </xf>
    <xf numFmtId="14" fontId="0" fillId="0" borderId="16" xfId="0" applyNumberFormat="1" applyFont="1" applyFill="1" applyBorder="1" applyAlignment="1">
      <alignment horizontal="center" vertical="center"/>
    </xf>
    <xf numFmtId="14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4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top" wrapText="1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0" fillId="0" borderId="16" xfId="0" applyFont="1" applyBorder="1"/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1" fillId="0" borderId="19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14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9" fillId="0" borderId="24" xfId="0" applyFont="1" applyFill="1" applyBorder="1" applyAlignment="1" applyProtection="1">
      <alignment horizontal="left" vertical="center"/>
      <protection locked="0"/>
    </xf>
    <xf numFmtId="0" fontId="19" fillId="0" borderId="24" xfId="0" applyFont="1" applyFill="1" applyBorder="1" applyAlignment="1" applyProtection="1">
      <alignment horizontal="center" vertical="center" wrapText="1"/>
      <protection locked="0"/>
    </xf>
    <xf numFmtId="14" fontId="27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24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4" xfId="0" applyFont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wrapText="1"/>
      <protection locked="0"/>
    </xf>
    <xf numFmtId="0" fontId="37" fillId="0" borderId="16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24" xfId="0" applyFont="1" applyBorder="1"/>
    <xf numFmtId="0" fontId="39" fillId="0" borderId="27" xfId="0" applyNumberFormat="1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6" xfId="0" applyFont="1" applyFill="1" applyBorder="1" applyAlignment="1" applyProtection="1">
      <alignment horizontal="center" vertical="center" wrapText="1"/>
      <protection locked="0"/>
    </xf>
    <xf numFmtId="14" fontId="39" fillId="0" borderId="26" xfId="0" applyNumberFormat="1" applyFont="1" applyFill="1" applyBorder="1" applyAlignment="1" applyProtection="1">
      <alignment horizontal="center" vertical="center" wrapText="1"/>
      <protection locked="0"/>
    </xf>
    <xf numFmtId="14" fontId="39" fillId="0" borderId="26" xfId="0" applyNumberFormat="1" applyFont="1" applyFill="1" applyBorder="1" applyAlignment="1" applyProtection="1">
      <alignment horizontal="center" vertical="top" wrapText="1"/>
      <protection locked="0"/>
    </xf>
    <xf numFmtId="0" fontId="43" fillId="0" borderId="24" xfId="0" applyFont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top" wrapText="1"/>
    </xf>
    <xf numFmtId="0" fontId="29" fillId="0" borderId="2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left" vertical="center"/>
    </xf>
    <xf numFmtId="0" fontId="44" fillId="0" borderId="16" xfId="0" applyFont="1" applyFill="1" applyBorder="1" applyAlignment="1" applyProtection="1">
      <alignment horizontal="center" vertical="center" wrapText="1"/>
      <protection locked="0"/>
    </xf>
    <xf numFmtId="14" fontId="44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30" fillId="0" borderId="16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44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14" fontId="30" fillId="0" borderId="16" xfId="0" applyNumberFormat="1" applyFont="1" applyFill="1" applyBorder="1" applyAlignment="1">
      <alignment horizontal="center" vertical="center"/>
    </xf>
    <xf numFmtId="1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 applyProtection="1">
      <alignment horizontal="left" vertical="top" wrapText="1"/>
      <protection locked="0"/>
    </xf>
    <xf numFmtId="0" fontId="30" fillId="0" borderId="14" xfId="0" applyNumberFormat="1" applyFont="1" applyBorder="1" applyAlignment="1">
      <alignment horizontal="center" vertical="center"/>
    </xf>
    <xf numFmtId="14" fontId="3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 applyProtection="1">
      <alignment horizontal="center" vertical="center" wrapText="1"/>
      <protection locked="0"/>
    </xf>
    <xf numFmtId="14" fontId="44" fillId="0" borderId="26" xfId="0" applyNumberFormat="1" applyFont="1" applyFill="1" applyBorder="1" applyAlignment="1" applyProtection="1">
      <alignment horizontal="center" vertical="center" wrapText="1"/>
      <protection locked="0"/>
    </xf>
    <xf numFmtId="14" fontId="44" fillId="0" borderId="26" xfId="0" applyNumberFormat="1" applyFont="1" applyFill="1" applyBorder="1" applyAlignment="1" applyProtection="1">
      <alignment horizontal="center" vertical="top" wrapText="1"/>
      <protection locked="0"/>
    </xf>
    <xf numFmtId="0" fontId="44" fillId="0" borderId="26" xfId="0" applyFont="1" applyFill="1" applyBorder="1" applyAlignment="1" applyProtection="1">
      <alignment horizontal="left" vertical="top" wrapText="1"/>
      <protection locked="0"/>
    </xf>
    <xf numFmtId="0" fontId="30" fillId="0" borderId="26" xfId="0" applyFont="1" applyBorder="1" applyAlignment="1">
      <alignment horizontal="center" vertical="center"/>
    </xf>
    <xf numFmtId="0" fontId="30" fillId="0" borderId="19" xfId="0" applyNumberFormat="1" applyFont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  <protection locked="0"/>
    </xf>
    <xf numFmtId="14" fontId="44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44" fillId="0" borderId="24" xfId="0" applyNumberFormat="1" applyFont="1" applyFill="1" applyBorder="1" applyAlignment="1" applyProtection="1">
      <alignment horizontal="center" vertical="top" wrapText="1"/>
      <protection locked="0"/>
    </xf>
    <xf numFmtId="0" fontId="44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24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 applyProtection="1">
      <alignment horizontal="left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30" fillId="0" borderId="26" xfId="0" applyFont="1" applyBorder="1"/>
    <xf numFmtId="0" fontId="40" fillId="0" borderId="26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27" fillId="0" borderId="26" xfId="0" applyFont="1" applyFill="1" applyBorder="1" applyAlignment="1">
      <alignment horizontal="center" vertical="center" wrapText="1"/>
    </xf>
    <xf numFmtId="14" fontId="27" fillId="0" borderId="26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7" fillId="0" borderId="26" xfId="0" applyFont="1" applyFill="1" applyBorder="1" applyAlignment="1" applyProtection="1">
      <alignment horizontal="left" vertical="top" wrapText="1"/>
      <protection locked="0"/>
    </xf>
    <xf numFmtId="0" fontId="28" fillId="0" borderId="26" xfId="0" applyFont="1" applyBorder="1" applyAlignment="1">
      <alignment vertical="center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 applyProtection="1">
      <alignment horizontal="left" vertical="top" wrapText="1"/>
      <protection locked="0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43" fillId="0" borderId="25" xfId="0" applyFont="1" applyBorder="1" applyAlignment="1">
      <alignment horizontal="center" vertical="center"/>
    </xf>
    <xf numFmtId="0" fontId="31" fillId="0" borderId="26" xfId="0" applyNumberFormat="1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1" fillId="0" borderId="29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4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>
      <alignment horizontal="center" vertical="center"/>
    </xf>
    <xf numFmtId="0" fontId="30" fillId="0" borderId="16" xfId="0" applyFont="1" applyBorder="1" applyAlignment="1" applyProtection="1">
      <alignment horizontal="justify" vertical="top" wrapText="1"/>
      <protection locked="0"/>
    </xf>
    <xf numFmtId="0" fontId="44" fillId="0" borderId="16" xfId="41" applyFont="1" applyBorder="1" applyAlignment="1">
      <alignment horizontal="justify" vertical="center" wrapText="1"/>
    </xf>
    <xf numFmtId="0" fontId="30" fillId="0" borderId="16" xfId="0" applyFont="1" applyFill="1" applyBorder="1" applyAlignment="1" applyProtection="1">
      <alignment horizontal="justify" vertical="top" wrapText="1"/>
      <protection locked="0"/>
    </xf>
    <xf numFmtId="0" fontId="44" fillId="0" borderId="24" xfId="0" applyFont="1" applyFill="1" applyBorder="1" applyAlignment="1" applyProtection="1">
      <alignment horizontal="left" vertical="center"/>
      <protection locked="0"/>
    </xf>
    <xf numFmtId="0" fontId="44" fillId="0" borderId="24" xfId="0" applyFont="1" applyBorder="1" applyAlignment="1">
      <alignment horizontal="center" vertical="center"/>
    </xf>
    <xf numFmtId="0" fontId="44" fillId="0" borderId="27" xfId="0" applyNumberFormat="1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6" xfId="0" applyNumberFormat="1" applyFont="1" applyBorder="1" applyAlignment="1">
      <alignment horizontal="center" vertical="center"/>
    </xf>
    <xf numFmtId="0" fontId="44" fillId="0" borderId="24" xfId="0" applyFont="1" applyFill="1" applyBorder="1" applyAlignment="1" applyProtection="1">
      <alignment horizontal="center" vertical="center"/>
      <protection locked="0"/>
    </xf>
    <xf numFmtId="0" fontId="30" fillId="0" borderId="26" xfId="0" applyFont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textRotation="90" wrapText="1"/>
    </xf>
    <xf numFmtId="0" fontId="30" fillId="0" borderId="26" xfId="0" applyNumberFormat="1" applyFont="1" applyBorder="1" applyAlignment="1">
      <alignment horizontal="center" vertical="center"/>
    </xf>
    <xf numFmtId="0" fontId="30" fillId="0" borderId="19" xfId="0" applyFont="1" applyBorder="1"/>
    <xf numFmtId="0" fontId="39" fillId="0" borderId="27" xfId="0" applyFont="1" applyBorder="1"/>
    <xf numFmtId="0" fontId="46" fillId="0" borderId="1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  <protection locked="0"/>
    </xf>
    <xf numFmtId="14" fontId="2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7" fillId="0" borderId="26" xfId="0" applyFont="1" applyFill="1" applyBorder="1" applyAlignment="1" applyProtection="1">
      <alignment horizontal="left" vertical="center"/>
      <protection locked="0"/>
    </xf>
    <xf numFmtId="0" fontId="27" fillId="0" borderId="26" xfId="0" applyFont="1" applyFill="1" applyBorder="1" applyAlignment="1" applyProtection="1">
      <alignment horizontal="center" vertical="center"/>
      <protection locked="0"/>
    </xf>
    <xf numFmtId="14" fontId="35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 applyProtection="1">
      <alignment horizontal="justify" vertical="top" wrapText="1"/>
      <protection locked="0"/>
    </xf>
    <xf numFmtId="0" fontId="44" fillId="0" borderId="26" xfId="0" applyFont="1" applyFill="1" applyBorder="1" applyAlignment="1" applyProtection="1">
      <alignment horizontal="justify" vertical="top" wrapText="1"/>
      <protection locked="0"/>
    </xf>
    <xf numFmtId="0" fontId="44" fillId="0" borderId="26" xfId="0" applyFont="1" applyBorder="1"/>
    <xf numFmtId="0" fontId="44" fillId="0" borderId="10" xfId="0" applyNumberFormat="1" applyFont="1" applyBorder="1" applyAlignment="1">
      <alignment horizontal="center" vertical="center"/>
    </xf>
    <xf numFmtId="0" fontId="44" fillId="0" borderId="27" xfId="0" applyFont="1" applyBorder="1"/>
    <xf numFmtId="0" fontId="47" fillId="0" borderId="0" xfId="0" applyFont="1" applyAlignment="1">
      <alignment vertical="center" wrapText="1"/>
    </xf>
    <xf numFmtId="14" fontId="44" fillId="0" borderId="16" xfId="0" applyNumberFormat="1" applyFont="1" applyFill="1" applyBorder="1" applyAlignment="1">
      <alignment horizontal="center" vertical="center"/>
    </xf>
    <xf numFmtId="14" fontId="31" fillId="0" borderId="16" xfId="0" applyNumberFormat="1" applyFont="1" applyFill="1" applyBorder="1" applyAlignment="1">
      <alignment horizontal="center" vertical="center"/>
    </xf>
    <xf numFmtId="14" fontId="31" fillId="0" borderId="16" xfId="0" applyNumberFormat="1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14" fontId="44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6" xfId="0" applyFont="1" applyFill="1" applyBorder="1" applyAlignment="1" applyProtection="1">
      <alignment horizontal="justify" vertical="top" wrapText="1"/>
      <protection locked="0"/>
    </xf>
    <xf numFmtId="0" fontId="44" fillId="0" borderId="26" xfId="0" applyFont="1" applyFill="1" applyBorder="1" applyAlignment="1" applyProtection="1">
      <alignment horizontal="left" vertical="center" wrapText="1"/>
      <protection locked="0"/>
    </xf>
    <xf numFmtId="0" fontId="44" fillId="0" borderId="26" xfId="0" applyFont="1" applyFill="1" applyBorder="1" applyAlignment="1" applyProtection="1">
      <alignment horizontal="left" vertical="center"/>
      <protection locked="0"/>
    </xf>
    <xf numFmtId="0" fontId="44" fillId="0" borderId="26" xfId="0" applyFont="1" applyFill="1" applyBorder="1" applyAlignment="1" applyProtection="1">
      <alignment horizontal="center" vertical="center"/>
      <protection locked="0"/>
    </xf>
    <xf numFmtId="0" fontId="29" fillId="0" borderId="26" xfId="0" applyFont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14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23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44" fillId="0" borderId="26" xfId="0" applyFont="1" applyFill="1" applyBorder="1" applyAlignment="1">
      <alignment horizontal="left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6" xfId="0" applyFont="1" applyBorder="1" applyAlignment="1">
      <alignment vertical="center"/>
    </xf>
    <xf numFmtId="0" fontId="45" fillId="0" borderId="16" xfId="0" applyFont="1" applyFill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/>
    </xf>
    <xf numFmtId="0" fontId="44" fillId="0" borderId="26" xfId="0" applyFont="1" applyFill="1" applyBorder="1" applyAlignment="1">
      <alignment horizontal="center" vertical="top" wrapText="1"/>
    </xf>
    <xf numFmtId="0" fontId="44" fillId="0" borderId="26" xfId="0" applyFont="1" applyFill="1" applyBorder="1" applyAlignment="1">
      <alignment horizontal="left" vertical="top"/>
    </xf>
    <xf numFmtId="0" fontId="44" fillId="0" borderId="26" xfId="0" applyFont="1" applyFill="1" applyBorder="1" applyAlignment="1" applyProtection="1">
      <alignment horizontal="center" vertical="top" wrapText="1"/>
      <protection locked="0"/>
    </xf>
    <xf numFmtId="0" fontId="44" fillId="0" borderId="26" xfId="0" applyFont="1" applyFill="1" applyBorder="1" applyAlignment="1">
      <alignment horizontal="center" vertical="top"/>
    </xf>
    <xf numFmtId="0" fontId="44" fillId="0" borderId="26" xfId="0" applyFont="1" applyBorder="1" applyAlignment="1">
      <alignment vertical="top"/>
    </xf>
    <xf numFmtId="0" fontId="44" fillId="0" borderId="26" xfId="0" applyFont="1" applyBorder="1" applyAlignment="1">
      <alignment horizontal="center" vertical="top"/>
    </xf>
    <xf numFmtId="0" fontId="29" fillId="0" borderId="24" xfId="0" applyFont="1" applyBorder="1" applyAlignment="1">
      <alignment horizontal="center" vertical="top"/>
    </xf>
    <xf numFmtId="0" fontId="45" fillId="0" borderId="24" xfId="0" applyFont="1" applyFill="1" applyBorder="1" applyAlignment="1">
      <alignment horizontal="center" vertical="top" wrapText="1"/>
    </xf>
    <xf numFmtId="0" fontId="44" fillId="0" borderId="26" xfId="0" applyFont="1" applyFill="1" applyBorder="1" applyAlignment="1" applyProtection="1">
      <alignment horizontal="left" vertical="top"/>
      <protection locked="0"/>
    </xf>
    <xf numFmtId="0" fontId="44" fillId="0" borderId="26" xfId="0" applyFont="1" applyFill="1" applyBorder="1" applyAlignment="1" applyProtection="1">
      <alignment horizontal="center" vertical="top"/>
      <protection locked="0"/>
    </xf>
    <xf numFmtId="0" fontId="28" fillId="0" borderId="26" xfId="0" applyNumberFormat="1" applyFont="1" applyBorder="1" applyAlignment="1">
      <alignment horizontal="center" vertical="center"/>
    </xf>
    <xf numFmtId="0" fontId="28" fillId="0" borderId="24" xfId="0" applyNumberFormat="1" applyFont="1" applyBorder="1" applyAlignment="1">
      <alignment horizontal="center" vertical="center"/>
    </xf>
    <xf numFmtId="0" fontId="39" fillId="0" borderId="24" xfId="0" applyNumberFormat="1" applyFont="1" applyBorder="1" applyAlignment="1">
      <alignment horizontal="center" vertical="center"/>
    </xf>
    <xf numFmtId="0" fontId="43" fillId="0" borderId="24" xfId="0" applyNumberFormat="1" applyFont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 wrapText="1"/>
    </xf>
    <xf numFmtId="0" fontId="44" fillId="0" borderId="24" xfId="0" applyNumberFormat="1" applyFont="1" applyBorder="1" applyAlignment="1">
      <alignment horizontal="center" vertical="center"/>
    </xf>
    <xf numFmtId="0" fontId="29" fillId="0" borderId="0" xfId="0" applyFont="1"/>
    <xf numFmtId="0" fontId="47" fillId="0" borderId="0" xfId="0" applyFont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14" fontId="44" fillId="0" borderId="2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28" xfId="0" applyFont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Border="1"/>
    <xf numFmtId="0" fontId="38" fillId="0" borderId="24" xfId="0" applyFont="1" applyFill="1" applyBorder="1" applyAlignment="1" applyProtection="1">
      <alignment horizontal="left" vertical="center" wrapText="1"/>
      <protection locked="0"/>
    </xf>
    <xf numFmtId="0" fontId="38" fillId="0" borderId="24" xfId="0" applyFont="1" applyFill="1" applyBorder="1" applyAlignment="1" applyProtection="1">
      <alignment horizontal="left" vertical="center"/>
      <protection locked="0"/>
    </xf>
    <xf numFmtId="0" fontId="39" fillId="0" borderId="24" xfId="0" applyFont="1" applyFill="1" applyBorder="1" applyAlignment="1" applyProtection="1">
      <alignment horizontal="left" vertical="top" wrapText="1"/>
      <protection locked="0"/>
    </xf>
    <xf numFmtId="0" fontId="38" fillId="0" borderId="24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7" fillId="0" borderId="16" xfId="0" applyFont="1" applyFill="1" applyBorder="1" applyAlignment="1" applyProtection="1">
      <alignment horizontal="left" vertical="center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44" fillId="0" borderId="16" xfId="0" applyNumberFormat="1" applyFont="1" applyBorder="1" applyAlignment="1">
      <alignment horizontal="center" vertical="center"/>
    </xf>
  </cellXfs>
  <cellStyles count="6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56"/>
    <cellStyle name="Обычный 3" xfId="1"/>
    <cellStyle name="Обычный 3 2" xfId="42"/>
    <cellStyle name="Обычный 3 3" xfId="43"/>
    <cellStyle name="Обычный 3 4" xfId="57"/>
    <cellStyle name="Обычный 4" xfId="44"/>
    <cellStyle name="Обычный 4 2" xfId="45"/>
    <cellStyle name="Обычный 5" xfId="46"/>
    <cellStyle name="Обычный 5 2" xfId="58"/>
    <cellStyle name="Обычный 6" xfId="54"/>
    <cellStyle name="Обычный 7" xfId="59"/>
    <cellStyle name="Обычный 9" xfId="55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1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5:U24" totalsRowShown="0" headerRowDxfId="153" dataDxfId="151" headerRowBorderDxfId="152" tableBorderDxfId="150" totalsRowBorderDxfId="149">
  <autoFilter ref="A5:U24"/>
  <sortState ref="A6:U24">
    <sortCondition descending="1" ref="P6:P24"/>
  </sortState>
  <tableColumns count="21">
    <tableColumn id="1" name="№" dataDxfId="148"/>
    <tableColumn id="2" name="Шифр" dataDxfId="147"/>
    <tableColumn id="26" name="Шифр2" dataDxfId="146"/>
    <tableColumn id="25" name="Место проведения олимпиады" dataDxfId="145"/>
    <tableColumn id="3" name="Муниципалитет" dataDxfId="144"/>
    <tableColumn id="4" name="Фамилия" dataDxfId="143"/>
    <tableColumn id="5" name="Имя" dataDxfId="142"/>
    <tableColumn id="6" name="Отчество" dataDxfId="141"/>
    <tableColumn id="7" name="Пол" dataDxfId="140"/>
    <tableColumn id="8" name="Дата рождения" dataDxfId="139"/>
    <tableColumn id="9" name="Гражданство" dataDxfId="138"/>
    <tableColumn id="10" name="Ограниченные возможности здоровья (имеются/не имеются)" dataDxfId="137"/>
    <tableColumn id="11" name="Полное название ОУ" dataDxfId="136"/>
    <tableColumn id="12" name="класс" dataDxfId="135"/>
    <tableColumn id="13" name="Статус участника (победитель, призер, участник)" dataDxfId="134"/>
    <tableColumn id="14" name="Результат (балл) макс.100 баллов" dataDxfId="133">
      <calculatedColumnFormula>SUM(Q6:S6)</calculatedColumnFormula>
    </tableColumn>
    <tableColumn id="15" name="Теоретический тур (макс.25 балл.)" dataDxfId="132"/>
    <tableColumn id="17" name="Защита проекта (макс. 40 балл.)" dataDxfId="131"/>
    <tableColumn id="27" name="Практический тур (макс.35 балл.)" dataDxfId="130">
      <calculatedColumnFormula>T6+U6</calculatedColumnFormula>
    </tableColumn>
    <tableColumn id="28" name="моделирование" dataDxfId="129"/>
    <tableColumn id="29" name="обработка изделия" dataDxfId="1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Таблица136" displayName="Таблица136" ref="A5:V24" totalsRowShown="0" headerRowDxfId="127" dataDxfId="125" headerRowBorderDxfId="126" tableBorderDxfId="124" totalsRowBorderDxfId="123">
  <autoFilter ref="A5:V24">
    <filterColumn colId="13">
      <customFilters>
        <customFilter operator="notEqual" val=" "/>
      </customFilters>
    </filterColumn>
  </autoFilter>
  <sortState ref="A6:Z24">
    <sortCondition ref="N5:N24"/>
  </sortState>
  <tableColumns count="22">
    <tableColumn id="1" name="№" dataDxfId="122"/>
    <tableColumn id="2" name="Шифр" dataDxfId="121"/>
    <tableColumn id="18" name="Шифр2" dataDxfId="120"/>
    <tableColumn id="25" name="Место проведения олимпиады" dataDxfId="119"/>
    <tableColumn id="3" name="Муниципалитет" dataDxfId="118"/>
    <tableColumn id="4" name="Фамилия" dataDxfId="117"/>
    <tableColumn id="5" name="Имя" dataDxfId="116"/>
    <tableColumn id="6" name="Отчество" dataDxfId="115"/>
    <tableColumn id="7" name="Пол" dataDxfId="114"/>
    <tableColumn id="8" name="Дата рождения" dataDxfId="113"/>
    <tableColumn id="9" name="Гражданство" dataDxfId="112"/>
    <tableColumn id="10" name="Ограниченные возможности здоровья (имеются/не имеются)" dataDxfId="111"/>
    <tableColumn id="11" name="Полное название ОУ" dataDxfId="110"/>
    <tableColumn id="12" name="класс" dataDxfId="109"/>
    <tableColumn id="13" name="Статус участника (победитель, призер, участник)" dataDxfId="108"/>
    <tableColumn id="22" name="Статус участника (победитель, призер, участник)2" dataDxfId="107"/>
    <tableColumn id="14" name="Результат (балл) макс.100 баллов" dataDxfId="106">
      <calculatedColumnFormula>R6+S6+T6</calculatedColumnFormula>
    </tableColumn>
    <tableColumn id="15" name="Теоретический тур (макс.25 балл.)" dataDxfId="105"/>
    <tableColumn id="17" name="Защита проекта (макс. 40 балл.)" dataDxfId="104"/>
    <tableColumn id="19" name="Практический тур (макс.35 балл.)" dataDxfId="103">
      <calculatedColumnFormula>U6+V6</calculatedColumnFormula>
    </tableColumn>
    <tableColumn id="20" name="моделирование" dataDxfId="102"/>
    <tableColumn id="21" name="обработка изделия" dataDxfId="10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Таблица1363" displayName="Таблица1363" ref="A5:V23" totalsRowShown="0" headerRowDxfId="100" dataDxfId="98" headerRowBorderDxfId="99" tableBorderDxfId="97" totalsRowBorderDxfId="96">
  <autoFilter ref="A5:V23">
    <filterColumn colId="13">
      <customFilters>
        <customFilter operator="notEqual" val=" "/>
      </customFilters>
    </filterColumn>
  </autoFilter>
  <sortState ref="A7:V23">
    <sortCondition descending="1" ref="Q6:Q23"/>
  </sortState>
  <tableColumns count="22">
    <tableColumn id="1" name="№" dataDxfId="95"/>
    <tableColumn id="2" name="Шифр" dataDxfId="94"/>
    <tableColumn id="18" name="Шифр2" dataDxfId="93"/>
    <tableColumn id="25" name="Место проведения олимпиады" dataDxfId="92"/>
    <tableColumn id="3" name="Муниципалитет" dataDxfId="91"/>
    <tableColumn id="4" name="Фамилия" dataDxfId="90"/>
    <tableColumn id="5" name="Имя" dataDxfId="89"/>
    <tableColumn id="6" name="Отчество" dataDxfId="88"/>
    <tableColumn id="7" name="Пол" dataDxfId="87"/>
    <tableColumn id="8" name="Дата рождения" dataDxfId="86"/>
    <tableColumn id="9" name="Гражданство" dataDxfId="85"/>
    <tableColumn id="10" name="Ограниченные возможности здоровья (имеются/не имеются)" dataDxfId="84"/>
    <tableColumn id="11" name="Полное название ОУ" dataDxfId="83"/>
    <tableColumn id="12" name="класс" dataDxfId="82"/>
    <tableColumn id="13" name="Статус участника (победитель, призер, участник)" dataDxfId="81"/>
    <tableColumn id="16" name="Статус участника (победитель, призер, участник)2" dataDxfId="80"/>
    <tableColumn id="14" name="Результат (балл) макс.100 баллов" dataDxfId="79">
      <calculatedColumnFormula>R6+S6+T6</calculatedColumnFormula>
    </tableColumn>
    <tableColumn id="15" name="Теоретический тур (макс.25 балл.)" dataDxfId="78"/>
    <tableColumn id="17" name="Защита проекта (макс. 40 балл.)" dataDxfId="77"/>
    <tableColumn id="19" name="Практический тур (макс.35 балл.)" dataDxfId="76">
      <calculatedColumnFormula>U6+V6</calculatedColumnFormula>
    </tableColumn>
    <tableColumn id="20" name="моделирование" dataDxfId="75"/>
    <tableColumn id="21" name="обработка изделия" dataDxfId="7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Таблица14" displayName="Таблица14" ref="A5:S14" totalsRowShown="0" headerRowDxfId="73" dataDxfId="71" headerRowBorderDxfId="72" tableBorderDxfId="70" totalsRowBorderDxfId="69">
  <autoFilter ref="A5:S14"/>
  <sortState ref="A6:S14">
    <sortCondition descending="1" ref="P6:P14"/>
  </sortState>
  <tableColumns count="19">
    <tableColumn id="1" name="№" dataDxfId="68"/>
    <tableColumn id="2" name="Шифр" dataDxfId="67"/>
    <tableColumn id="26" name="Шифр2" dataDxfId="66"/>
    <tableColumn id="25" name="Место проведения олимпиады" dataDxfId="65"/>
    <tableColumn id="3" name="Муниципалитет" dataDxfId="64"/>
    <tableColumn id="4" name="Фамилия" dataDxfId="63"/>
    <tableColumn id="5" name="Имя" dataDxfId="62"/>
    <tableColumn id="6" name="Отчество" dataDxfId="61"/>
    <tableColumn id="7" name="Пол" dataDxfId="60"/>
    <tableColumn id="8" name="Дата рождения" dataDxfId="59"/>
    <tableColumn id="9" name="Гражданство" dataDxfId="58"/>
    <tableColumn id="10" name="Ограниченные возможности здоровья (имеются/не имеются)" dataDxfId="57"/>
    <tableColumn id="11" name="Полное название ОУ" dataDxfId="56"/>
    <tableColumn id="12" name="класс" dataDxfId="55"/>
    <tableColumn id="13" name="Статус участника (победитель, призер, участник)" dataDxfId="54"/>
    <tableColumn id="14" name="Результат (балл) макс.100 баллов" dataDxfId="53">
      <calculatedColumnFormula>SUM(Q6:S6)</calculatedColumnFormula>
    </tableColumn>
    <tableColumn id="15" name="Теоретический тур (макс. балл 25)" dataDxfId="52"/>
    <tableColumn id="16" name="Практический тур (макс. балл 35)" dataDxfId="51"/>
    <tableColumn id="17" name="Защита проектов (макс. балл 40)" dataDxfId="5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Таблица157" displayName="Таблица157" ref="A5:T18" totalsRowShown="0" headerRowDxfId="49" dataDxfId="47" headerRowBorderDxfId="48" tableBorderDxfId="46" totalsRowBorderDxfId="45">
  <autoFilter ref="A5:T18">
    <filterColumn colId="13">
      <customFilters>
        <customFilter operator="notEqual" val=" "/>
      </customFilters>
    </filterColumn>
  </autoFilter>
  <sortState ref="A6:T16">
    <sortCondition descending="1" ref="Q6:Q18"/>
  </sortState>
  <tableColumns count="20">
    <tableColumn id="1" name="№" dataDxfId="44"/>
    <tableColumn id="2" name="Шифр" dataDxfId="43"/>
    <tableColumn id="26" name="Шифр2" dataDxfId="42"/>
    <tableColumn id="25" name="Место проведения олимпиады" dataDxfId="41"/>
    <tableColumn id="3" name="Муниципалитет" dataDxfId="40"/>
    <tableColumn id="4" name="Фамилия" dataDxfId="39"/>
    <tableColumn id="5" name="Имя" dataDxfId="38"/>
    <tableColumn id="6" name="Отчество" dataDxfId="37"/>
    <tableColumn id="7" name="Пол" dataDxfId="36"/>
    <tableColumn id="8" name="Дата рождения" dataDxfId="35"/>
    <tableColumn id="9" name="Гражданство" dataDxfId="34"/>
    <tableColumn id="10" name="Ограниченные возможности здоровья (имеются/не имеются)" dataDxfId="33"/>
    <tableColumn id="11" name="Полное название ОУ" dataDxfId="32"/>
    <tableColumn id="12" name="класс" dataDxfId="31"/>
    <tableColumn id="13" name="Статус участника (победитель, призер, участник)" dataDxfId="30"/>
    <tableColumn id="14" name="Статус участника (победитель, призер, участник)2" dataDxfId="29"/>
    <tableColumn id="18" name="Результат (балл) макс.100 баллов" dataDxfId="28">
      <calculatedColumnFormula>R6+S6+T6</calculatedColumnFormula>
    </tableColumn>
    <tableColumn id="15" name="Теоретический тур (макс. балл 25)" dataDxfId="27"/>
    <tableColumn id="16" name="Практический тур (макс. балл 35)" dataDxfId="26"/>
    <tableColumn id="17" name="Защита проектов (макс. балл 40)" dataDxfId="2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Таблица1575" displayName="Таблица1575" ref="A5:T16" totalsRowShown="0" headerRowDxfId="24" dataDxfId="22" headerRowBorderDxfId="23" tableBorderDxfId="21" totalsRowBorderDxfId="20">
  <autoFilter ref="A5:T16">
    <filterColumn colId="13">
      <customFilters>
        <customFilter operator="notEqual" val=" "/>
      </customFilters>
    </filterColumn>
  </autoFilter>
  <sortState ref="A7:T12">
    <sortCondition descending="1" ref="Q6:Q16"/>
  </sortState>
  <tableColumns count="20">
    <tableColumn id="1" name="№" dataDxfId="19"/>
    <tableColumn id="2" name="Шифр" dataDxfId="18"/>
    <tableColumn id="26" name="Шифр2" dataDxfId="17"/>
    <tableColumn id="25" name="Место проведения олимпиады" dataDxfId="16"/>
    <tableColumn id="3" name="Муниципалитет" dataDxfId="15"/>
    <tableColumn id="4" name="Фамилия" dataDxfId="14"/>
    <tableColumn id="5" name="Имя" dataDxfId="13"/>
    <tableColumn id="6" name="Отчество" dataDxfId="12"/>
    <tableColumn id="7" name="Пол" dataDxfId="11"/>
    <tableColumn id="8" name="Дата рождения" dataDxfId="10"/>
    <tableColumn id="9" name="Гражданство" dataDxfId="9"/>
    <tableColumn id="10" name="Ограниченные возможности здоровья (имеются/не имеются)" dataDxfId="8"/>
    <tableColumn id="11" name="Полное название ОУ" dataDxfId="7"/>
    <tableColumn id="12" name="класс" dataDxfId="6"/>
    <tableColumn id="13" name="Статус участника (победитель, призер, участник)" dataDxfId="5"/>
    <tableColumn id="14" name="Статус участника (победитель, призер, участник)2" dataDxfId="4"/>
    <tableColumn id="18" name="Результат (балл) макс.100 баллов" dataDxfId="3">
      <calculatedColumnFormula>R6+S6+T6</calculatedColumnFormula>
    </tableColumn>
    <tableColumn id="15" name="Теоретический тур (макс. балл 25)" dataDxfId="2"/>
    <tableColumn id="16" name="Практический тур (макс. балл 35)" dataDxfId="1"/>
    <tableColumn id="17" name="Защита проектов (макс. балл 40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="70" zoomScaleNormal="70" zoomScaleSheetLayoutView="70" workbookViewId="0">
      <selection activeCell="F6" sqref="F6"/>
    </sheetView>
  </sheetViews>
  <sheetFormatPr defaultRowHeight="15" x14ac:dyDescent="0.25"/>
  <cols>
    <col min="1" max="1" width="5.42578125" style="1" customWidth="1"/>
    <col min="2" max="2" width="8.85546875" style="2" hidden="1" customWidth="1"/>
    <col min="3" max="3" width="9.7109375" customWidth="1"/>
    <col min="4" max="4" width="15" hidden="1" customWidth="1"/>
    <col min="5" max="5" width="17.5703125" customWidth="1"/>
    <col min="6" max="6" width="16.42578125" customWidth="1"/>
    <col min="7" max="7" width="17" style="1" customWidth="1"/>
    <col min="8" max="8" width="17.140625" customWidth="1"/>
    <col min="9" max="9" width="14.7109375" style="4" hidden="1" customWidth="1"/>
    <col min="10" max="10" width="17.28515625" customWidth="1"/>
    <col min="11" max="11" width="16.28515625" hidden="1" customWidth="1"/>
    <col min="12" max="12" width="11.28515625" style="1" hidden="1" customWidth="1"/>
    <col min="13" max="13" width="36.28515625" customWidth="1"/>
    <col min="14" max="14" width="14.42578125" customWidth="1"/>
    <col min="15" max="15" width="11.5703125" customWidth="1"/>
    <col min="16" max="16" width="13.85546875" customWidth="1"/>
    <col min="17" max="17" width="18" customWidth="1"/>
    <col min="18" max="18" width="16.28515625" customWidth="1"/>
    <col min="19" max="19" width="17.140625" customWidth="1"/>
    <col min="20" max="20" width="9.140625" customWidth="1"/>
    <col min="21" max="21" width="7.7109375" customWidth="1"/>
  </cols>
  <sheetData>
    <row r="1" spans="1:21" ht="25.5" customHeight="1" x14ac:dyDescent="0.25">
      <c r="D1" s="3" t="s">
        <v>16</v>
      </c>
      <c r="E1" s="222" t="s">
        <v>15</v>
      </c>
      <c r="F1" s="222"/>
    </row>
    <row r="2" spans="1:21" ht="25.5" customHeight="1" x14ac:dyDescent="0.25">
      <c r="D2" s="3" t="s">
        <v>14</v>
      </c>
      <c r="E2" s="222" t="s">
        <v>39</v>
      </c>
      <c r="F2" s="222"/>
    </row>
    <row r="3" spans="1:21" ht="15.75" x14ac:dyDescent="0.25">
      <c r="D3" s="3" t="s">
        <v>13</v>
      </c>
      <c r="E3" s="173" t="s">
        <v>33</v>
      </c>
      <c r="F3" s="17"/>
    </row>
    <row r="4" spans="1:21" ht="25.5" x14ac:dyDescent="0.25">
      <c r="D4" s="3" t="s">
        <v>12</v>
      </c>
      <c r="E4" s="223" t="s">
        <v>194</v>
      </c>
      <c r="F4" s="223"/>
    </row>
    <row r="5" spans="1:21" s="41" customFormat="1" ht="127.5" customHeight="1" x14ac:dyDescent="0.25">
      <c r="A5" s="86" t="s">
        <v>11</v>
      </c>
      <c r="B5" s="87" t="s">
        <v>10</v>
      </c>
      <c r="C5" s="86" t="s">
        <v>92</v>
      </c>
      <c r="D5" s="86" t="s">
        <v>90</v>
      </c>
      <c r="E5" s="86" t="s">
        <v>9</v>
      </c>
      <c r="F5" s="86" t="s">
        <v>8</v>
      </c>
      <c r="G5" s="86" t="s">
        <v>7</v>
      </c>
      <c r="H5" s="86" t="s">
        <v>6</v>
      </c>
      <c r="I5" s="86" t="s">
        <v>4</v>
      </c>
      <c r="J5" s="86" t="s">
        <v>5</v>
      </c>
      <c r="K5" s="86" t="s">
        <v>3</v>
      </c>
      <c r="L5" s="86" t="s">
        <v>2</v>
      </c>
      <c r="M5" s="86" t="s">
        <v>1</v>
      </c>
      <c r="N5" s="86" t="s">
        <v>207</v>
      </c>
      <c r="O5" s="157" t="s">
        <v>0</v>
      </c>
      <c r="P5" s="86" t="s">
        <v>249</v>
      </c>
      <c r="Q5" s="86" t="s">
        <v>246</v>
      </c>
      <c r="R5" s="86" t="s">
        <v>247</v>
      </c>
      <c r="S5" s="89" t="s">
        <v>248</v>
      </c>
      <c r="T5" s="158" t="s">
        <v>93</v>
      </c>
      <c r="U5" s="158" t="s">
        <v>94</v>
      </c>
    </row>
    <row r="6" spans="1:21" ht="47.25" x14ac:dyDescent="0.25">
      <c r="A6" s="5">
        <v>1</v>
      </c>
      <c r="B6" s="6"/>
      <c r="C6" s="8" t="s">
        <v>221</v>
      </c>
      <c r="D6" s="90" t="s">
        <v>17</v>
      </c>
      <c r="E6" s="91" t="s">
        <v>26</v>
      </c>
      <c r="F6" s="92" t="s">
        <v>128</v>
      </c>
      <c r="G6" s="92" t="s">
        <v>129</v>
      </c>
      <c r="H6" s="92" t="s">
        <v>30</v>
      </c>
      <c r="I6" s="98" t="s">
        <v>21</v>
      </c>
      <c r="J6" s="100">
        <v>38798</v>
      </c>
      <c r="K6" s="95" t="s">
        <v>50</v>
      </c>
      <c r="L6" s="95" t="s">
        <v>51</v>
      </c>
      <c r="M6" s="150" t="s">
        <v>130</v>
      </c>
      <c r="N6" s="97">
        <v>9</v>
      </c>
      <c r="O6" s="5"/>
      <c r="P6" s="20">
        <f t="shared" ref="P6:P16" si="0">SUM(Q6:S6)</f>
        <v>60.5</v>
      </c>
      <c r="Q6" s="5">
        <v>9</v>
      </c>
      <c r="R6" s="5">
        <v>40</v>
      </c>
      <c r="S6" s="102">
        <f t="shared" ref="S6:S16" si="1">T6+U6</f>
        <v>11.5</v>
      </c>
      <c r="T6" s="7">
        <v>5.5</v>
      </c>
      <c r="U6" s="7">
        <v>6</v>
      </c>
    </row>
    <row r="7" spans="1:21" ht="78.75" x14ac:dyDescent="0.25">
      <c r="A7" s="5">
        <v>2</v>
      </c>
      <c r="B7" s="6"/>
      <c r="C7" s="8" t="s">
        <v>213</v>
      </c>
      <c r="D7" s="90" t="s">
        <v>17</v>
      </c>
      <c r="E7" s="91" t="s">
        <v>25</v>
      </c>
      <c r="F7" s="92" t="s">
        <v>102</v>
      </c>
      <c r="G7" s="92" t="s">
        <v>37</v>
      </c>
      <c r="H7" s="92" t="s">
        <v>29</v>
      </c>
      <c r="I7" s="98" t="s">
        <v>21</v>
      </c>
      <c r="J7" s="99">
        <v>38881</v>
      </c>
      <c r="K7" s="95" t="s">
        <v>50</v>
      </c>
      <c r="L7" s="95" t="s">
        <v>51</v>
      </c>
      <c r="M7" s="149" t="s">
        <v>103</v>
      </c>
      <c r="N7" s="97">
        <v>9</v>
      </c>
      <c r="O7" s="5"/>
      <c r="P7" s="20">
        <f t="shared" si="0"/>
        <v>46</v>
      </c>
      <c r="Q7" s="5">
        <v>7</v>
      </c>
      <c r="R7" s="5">
        <v>28</v>
      </c>
      <c r="S7" s="19">
        <f t="shared" si="1"/>
        <v>11</v>
      </c>
      <c r="T7" s="7">
        <v>1</v>
      </c>
      <c r="U7" s="7">
        <v>10</v>
      </c>
    </row>
    <row r="8" spans="1:21" ht="63" x14ac:dyDescent="0.25">
      <c r="A8" s="5">
        <v>3</v>
      </c>
      <c r="B8" s="6"/>
      <c r="C8" s="8" t="s">
        <v>220</v>
      </c>
      <c r="D8" s="90" t="s">
        <v>17</v>
      </c>
      <c r="E8" s="91" t="s">
        <v>17</v>
      </c>
      <c r="F8" s="92" t="s">
        <v>123</v>
      </c>
      <c r="G8" s="92" t="s">
        <v>36</v>
      </c>
      <c r="H8" s="92" t="s">
        <v>124</v>
      </c>
      <c r="I8" s="98" t="s">
        <v>21</v>
      </c>
      <c r="J8" s="100">
        <v>38986</v>
      </c>
      <c r="K8" s="95" t="s">
        <v>50</v>
      </c>
      <c r="L8" s="95" t="s">
        <v>51</v>
      </c>
      <c r="M8" s="150" t="s">
        <v>56</v>
      </c>
      <c r="N8" s="97">
        <v>9</v>
      </c>
      <c r="O8" s="5"/>
      <c r="P8" s="20">
        <f t="shared" si="0"/>
        <v>46</v>
      </c>
      <c r="Q8" s="5">
        <v>10.5</v>
      </c>
      <c r="R8" s="5">
        <v>28</v>
      </c>
      <c r="S8" s="102">
        <f t="shared" si="1"/>
        <v>7.5</v>
      </c>
      <c r="T8" s="7">
        <v>2</v>
      </c>
      <c r="U8" s="7">
        <v>5.5</v>
      </c>
    </row>
    <row r="9" spans="1:21" ht="47.25" x14ac:dyDescent="0.25">
      <c r="A9" s="5">
        <v>4</v>
      </c>
      <c r="B9" s="6"/>
      <c r="C9" s="8" t="s">
        <v>217</v>
      </c>
      <c r="D9" s="90" t="s">
        <v>17</v>
      </c>
      <c r="E9" s="91" t="s">
        <v>18</v>
      </c>
      <c r="F9" s="92" t="s">
        <v>119</v>
      </c>
      <c r="G9" s="92" t="s">
        <v>31</v>
      </c>
      <c r="H9" s="92" t="s">
        <v>24</v>
      </c>
      <c r="I9" s="98" t="s">
        <v>21</v>
      </c>
      <c r="J9" s="100">
        <v>39155</v>
      </c>
      <c r="K9" s="95" t="s">
        <v>50</v>
      </c>
      <c r="L9" s="95" t="s">
        <v>51</v>
      </c>
      <c r="M9" s="150" t="s">
        <v>55</v>
      </c>
      <c r="N9" s="97">
        <v>9</v>
      </c>
      <c r="O9" s="5"/>
      <c r="P9" s="20">
        <f t="shared" si="0"/>
        <v>45.5</v>
      </c>
      <c r="Q9" s="5">
        <v>7</v>
      </c>
      <c r="R9" s="5">
        <v>26</v>
      </c>
      <c r="S9" s="102">
        <f t="shared" si="1"/>
        <v>12.5</v>
      </c>
      <c r="T9" s="7">
        <v>5</v>
      </c>
      <c r="U9" s="7">
        <v>7.5</v>
      </c>
    </row>
    <row r="10" spans="1:21" ht="78.75" x14ac:dyDescent="0.25">
      <c r="A10" s="5">
        <v>5</v>
      </c>
      <c r="B10" s="6"/>
      <c r="C10" s="8" t="s">
        <v>218</v>
      </c>
      <c r="D10" s="90" t="s">
        <v>17</v>
      </c>
      <c r="E10" s="91" t="s">
        <v>18</v>
      </c>
      <c r="F10" s="92" t="s">
        <v>85</v>
      </c>
      <c r="G10" s="92" t="s">
        <v>47</v>
      </c>
      <c r="H10" s="92" t="s">
        <v>24</v>
      </c>
      <c r="I10" s="98" t="s">
        <v>21</v>
      </c>
      <c r="J10" s="100">
        <v>38860</v>
      </c>
      <c r="K10" s="95" t="s">
        <v>50</v>
      </c>
      <c r="L10" s="95" t="s">
        <v>51</v>
      </c>
      <c r="M10" s="150" t="s">
        <v>63</v>
      </c>
      <c r="N10" s="97">
        <v>9</v>
      </c>
      <c r="O10" s="5"/>
      <c r="P10" s="20">
        <f t="shared" si="0"/>
        <v>43</v>
      </c>
      <c r="Q10" s="5">
        <v>7</v>
      </c>
      <c r="R10" s="5">
        <v>30</v>
      </c>
      <c r="S10" s="102">
        <f t="shared" si="1"/>
        <v>6</v>
      </c>
      <c r="T10" s="7">
        <v>2</v>
      </c>
      <c r="U10" s="7">
        <v>4</v>
      </c>
    </row>
    <row r="11" spans="1:21" ht="47.25" x14ac:dyDescent="0.25">
      <c r="A11" s="5">
        <v>6</v>
      </c>
      <c r="B11" s="6"/>
      <c r="C11" s="8" t="s">
        <v>212</v>
      </c>
      <c r="D11" s="90" t="s">
        <v>17</v>
      </c>
      <c r="E11" s="91" t="s">
        <v>53</v>
      </c>
      <c r="F11" s="92" t="s">
        <v>95</v>
      </c>
      <c r="G11" s="92" t="s">
        <v>31</v>
      </c>
      <c r="H11" s="92" t="s">
        <v>23</v>
      </c>
      <c r="I11" s="93" t="s">
        <v>21</v>
      </c>
      <c r="J11" s="94">
        <v>38828</v>
      </c>
      <c r="K11" s="95" t="s">
        <v>50</v>
      </c>
      <c r="L11" s="95" t="s">
        <v>51</v>
      </c>
      <c r="M11" s="148" t="s">
        <v>57</v>
      </c>
      <c r="N11" s="97">
        <v>9</v>
      </c>
      <c r="O11" s="5"/>
      <c r="P11" s="20">
        <f t="shared" si="0"/>
        <v>38.5</v>
      </c>
      <c r="Q11" s="5">
        <v>4</v>
      </c>
      <c r="R11" s="5">
        <v>28</v>
      </c>
      <c r="S11" s="19">
        <f t="shared" si="1"/>
        <v>6.5</v>
      </c>
      <c r="T11" s="7">
        <v>1.5</v>
      </c>
      <c r="U11" s="7">
        <v>5</v>
      </c>
    </row>
    <row r="12" spans="1:21" ht="47.25" x14ac:dyDescent="0.25">
      <c r="A12" s="5">
        <v>7</v>
      </c>
      <c r="B12" s="6"/>
      <c r="C12" s="8" t="s">
        <v>222</v>
      </c>
      <c r="D12" s="90" t="s">
        <v>17</v>
      </c>
      <c r="E12" s="91" t="s">
        <v>18</v>
      </c>
      <c r="F12" s="92" t="s">
        <v>131</v>
      </c>
      <c r="G12" s="92" t="s">
        <v>132</v>
      </c>
      <c r="H12" s="92" t="s">
        <v>133</v>
      </c>
      <c r="I12" s="98" t="s">
        <v>21</v>
      </c>
      <c r="J12" s="100">
        <v>38999</v>
      </c>
      <c r="K12" s="95" t="s">
        <v>50</v>
      </c>
      <c r="L12" s="95" t="s">
        <v>51</v>
      </c>
      <c r="M12" s="150" t="s">
        <v>55</v>
      </c>
      <c r="N12" s="97">
        <v>9</v>
      </c>
      <c r="O12" s="5"/>
      <c r="P12" s="20">
        <f t="shared" si="0"/>
        <v>38.5</v>
      </c>
      <c r="Q12" s="5">
        <v>10</v>
      </c>
      <c r="R12" s="5">
        <v>20</v>
      </c>
      <c r="S12" s="102">
        <f t="shared" si="1"/>
        <v>8.5</v>
      </c>
      <c r="T12" s="7">
        <v>0</v>
      </c>
      <c r="U12" s="7">
        <v>8.5</v>
      </c>
    </row>
    <row r="13" spans="1:21" ht="47.25" x14ac:dyDescent="0.25">
      <c r="A13" s="5">
        <v>8</v>
      </c>
      <c r="B13" s="6"/>
      <c r="C13" s="8" t="s">
        <v>216</v>
      </c>
      <c r="D13" s="90" t="s">
        <v>17</v>
      </c>
      <c r="E13" s="91" t="s">
        <v>18</v>
      </c>
      <c r="F13" s="92" t="s">
        <v>116</v>
      </c>
      <c r="G13" s="92" t="s">
        <v>80</v>
      </c>
      <c r="H13" s="92" t="s">
        <v>38</v>
      </c>
      <c r="I13" s="98" t="s">
        <v>21</v>
      </c>
      <c r="J13" s="103">
        <v>38773</v>
      </c>
      <c r="K13" s="95" t="s">
        <v>50</v>
      </c>
      <c r="L13" s="95" t="s">
        <v>51</v>
      </c>
      <c r="M13" s="150" t="s">
        <v>55</v>
      </c>
      <c r="N13" s="97">
        <v>9</v>
      </c>
      <c r="O13" s="5"/>
      <c r="P13" s="20">
        <f t="shared" si="0"/>
        <v>37.5</v>
      </c>
      <c r="Q13" s="5">
        <v>7</v>
      </c>
      <c r="R13" s="5">
        <v>24</v>
      </c>
      <c r="S13" s="102">
        <f t="shared" si="1"/>
        <v>6.5</v>
      </c>
      <c r="T13" s="7">
        <v>0</v>
      </c>
      <c r="U13" s="7">
        <v>6.5</v>
      </c>
    </row>
    <row r="14" spans="1:21" ht="110.25" x14ac:dyDescent="0.25">
      <c r="A14" s="5">
        <v>9</v>
      </c>
      <c r="B14" s="6"/>
      <c r="C14" s="8" t="s">
        <v>215</v>
      </c>
      <c r="D14" s="90" t="s">
        <v>17</v>
      </c>
      <c r="E14" s="91" t="s">
        <v>18</v>
      </c>
      <c r="F14" s="92" t="s">
        <v>114</v>
      </c>
      <c r="G14" s="92" t="s">
        <v>31</v>
      </c>
      <c r="H14" s="92" t="s">
        <v>115</v>
      </c>
      <c r="I14" s="98" t="s">
        <v>21</v>
      </c>
      <c r="J14" s="100">
        <v>38728</v>
      </c>
      <c r="K14" s="95" t="s">
        <v>50</v>
      </c>
      <c r="L14" s="95" t="s">
        <v>51</v>
      </c>
      <c r="M14" s="150" t="s">
        <v>82</v>
      </c>
      <c r="N14" s="97">
        <v>9</v>
      </c>
      <c r="O14" s="5"/>
      <c r="P14" s="20">
        <f t="shared" si="0"/>
        <v>35</v>
      </c>
      <c r="Q14" s="5">
        <v>7</v>
      </c>
      <c r="R14" s="5">
        <v>24</v>
      </c>
      <c r="S14" s="102">
        <f t="shared" si="1"/>
        <v>4</v>
      </c>
      <c r="T14" s="7">
        <v>0</v>
      </c>
      <c r="U14" s="7">
        <v>4</v>
      </c>
    </row>
    <row r="15" spans="1:21" ht="47.25" x14ac:dyDescent="0.25">
      <c r="A15" s="5">
        <v>10</v>
      </c>
      <c r="B15" s="6"/>
      <c r="C15" s="8" t="s">
        <v>219</v>
      </c>
      <c r="D15" s="90" t="s">
        <v>17</v>
      </c>
      <c r="E15" s="91" t="s">
        <v>18</v>
      </c>
      <c r="F15" s="92" t="s">
        <v>121</v>
      </c>
      <c r="G15" s="92" t="s">
        <v>122</v>
      </c>
      <c r="H15" s="92" t="s">
        <v>108</v>
      </c>
      <c r="I15" s="98" t="s">
        <v>21</v>
      </c>
      <c r="J15" s="100">
        <v>38849</v>
      </c>
      <c r="K15" s="95" t="s">
        <v>50</v>
      </c>
      <c r="L15" s="95" t="s">
        <v>51</v>
      </c>
      <c r="M15" s="150" t="s">
        <v>55</v>
      </c>
      <c r="N15" s="97">
        <v>9</v>
      </c>
      <c r="O15" s="5"/>
      <c r="P15" s="20">
        <f t="shared" si="0"/>
        <v>32.5</v>
      </c>
      <c r="Q15" s="5">
        <v>5</v>
      </c>
      <c r="R15" s="5">
        <v>23</v>
      </c>
      <c r="S15" s="102">
        <f t="shared" si="1"/>
        <v>4.5</v>
      </c>
      <c r="T15" s="7">
        <v>0</v>
      </c>
      <c r="U15" s="7">
        <v>4.5</v>
      </c>
    </row>
    <row r="16" spans="1:21" ht="63" x14ac:dyDescent="0.25">
      <c r="A16" s="5">
        <v>11</v>
      </c>
      <c r="B16" s="8"/>
      <c r="C16" s="8" t="s">
        <v>214</v>
      </c>
      <c r="D16" s="90" t="s">
        <v>17</v>
      </c>
      <c r="E16" s="91" t="s">
        <v>25</v>
      </c>
      <c r="F16" s="92" t="s">
        <v>110</v>
      </c>
      <c r="G16" s="92" t="s">
        <v>111</v>
      </c>
      <c r="H16" s="92" t="s">
        <v>112</v>
      </c>
      <c r="I16" s="98" t="s">
        <v>21</v>
      </c>
      <c r="J16" s="99">
        <v>38864</v>
      </c>
      <c r="K16" s="95" t="s">
        <v>50</v>
      </c>
      <c r="L16" s="95" t="s">
        <v>51</v>
      </c>
      <c r="M16" s="150" t="s">
        <v>113</v>
      </c>
      <c r="N16" s="97">
        <v>9</v>
      </c>
      <c r="O16" s="7"/>
      <c r="P16" s="20">
        <f t="shared" si="0"/>
        <v>29</v>
      </c>
      <c r="Q16" s="7">
        <v>4</v>
      </c>
      <c r="R16" s="7">
        <v>25</v>
      </c>
      <c r="S16" s="102">
        <f t="shared" si="1"/>
        <v>0</v>
      </c>
      <c r="T16" s="7">
        <v>0</v>
      </c>
      <c r="U16" s="7">
        <v>0</v>
      </c>
    </row>
    <row r="17" spans="1:21" ht="63" x14ac:dyDescent="0.25">
      <c r="A17" s="104"/>
      <c r="B17" s="105"/>
      <c r="C17" s="105"/>
      <c r="D17" s="106" t="s">
        <v>17</v>
      </c>
      <c r="E17" s="114" t="s">
        <v>99</v>
      </c>
      <c r="F17" s="151" t="s">
        <v>201</v>
      </c>
      <c r="G17" s="151" t="s">
        <v>100</v>
      </c>
      <c r="H17" s="151" t="s">
        <v>30</v>
      </c>
      <c r="I17" s="115" t="s">
        <v>21</v>
      </c>
      <c r="J17" s="116">
        <v>38811</v>
      </c>
      <c r="K17" s="117" t="s">
        <v>50</v>
      </c>
      <c r="L17" s="117" t="s">
        <v>51</v>
      </c>
      <c r="M17" s="118" t="s">
        <v>101</v>
      </c>
      <c r="N17" s="97">
        <v>9</v>
      </c>
      <c r="O17" s="152"/>
      <c r="P17" s="153"/>
      <c r="Q17" s="154"/>
      <c r="R17" s="154"/>
      <c r="S17" s="155"/>
      <c r="T17" s="152"/>
      <c r="U17" s="152"/>
    </row>
    <row r="18" spans="1:21" ht="63" x14ac:dyDescent="0.25">
      <c r="A18" s="104"/>
      <c r="B18" s="105"/>
      <c r="C18" s="105"/>
      <c r="D18" s="106"/>
      <c r="E18" s="114" t="s">
        <v>35</v>
      </c>
      <c r="F18" s="151" t="s">
        <v>200</v>
      </c>
      <c r="G18" s="151" t="s">
        <v>125</v>
      </c>
      <c r="H18" s="151" t="s">
        <v>126</v>
      </c>
      <c r="I18" s="115" t="s">
        <v>21</v>
      </c>
      <c r="J18" s="116">
        <v>38747</v>
      </c>
      <c r="K18" s="117" t="s">
        <v>50</v>
      </c>
      <c r="L18" s="117" t="s">
        <v>51</v>
      </c>
      <c r="M18" s="118" t="s">
        <v>127</v>
      </c>
      <c r="N18" s="97">
        <v>9</v>
      </c>
      <c r="O18" s="152"/>
      <c r="P18" s="153"/>
      <c r="Q18" s="154"/>
      <c r="R18" s="154"/>
      <c r="S18" s="155"/>
      <c r="T18" s="152"/>
      <c r="U18" s="152"/>
    </row>
    <row r="19" spans="1:21" ht="63" x14ac:dyDescent="0.25">
      <c r="A19" s="104"/>
      <c r="B19" s="105"/>
      <c r="C19" s="105"/>
      <c r="D19" s="106"/>
      <c r="E19" s="114" t="s">
        <v>17</v>
      </c>
      <c r="F19" s="151" t="s">
        <v>197</v>
      </c>
      <c r="G19" s="151" t="s">
        <v>52</v>
      </c>
      <c r="H19" s="151" t="s">
        <v>108</v>
      </c>
      <c r="I19" s="115" t="s">
        <v>21</v>
      </c>
      <c r="J19" s="116">
        <v>38985</v>
      </c>
      <c r="K19" s="117" t="s">
        <v>50</v>
      </c>
      <c r="L19" s="117" t="s">
        <v>51</v>
      </c>
      <c r="M19" s="118" t="s">
        <v>109</v>
      </c>
      <c r="N19" s="97">
        <v>9</v>
      </c>
      <c r="O19" s="152"/>
      <c r="P19" s="153"/>
      <c r="Q19" s="154"/>
      <c r="R19" s="154"/>
      <c r="S19" s="155"/>
      <c r="T19" s="152"/>
      <c r="U19" s="152"/>
    </row>
    <row r="20" spans="1:21" ht="63" x14ac:dyDescent="0.25">
      <c r="A20" s="104"/>
      <c r="B20" s="105"/>
      <c r="C20" s="105"/>
      <c r="D20" s="106"/>
      <c r="E20" s="114" t="s">
        <v>17</v>
      </c>
      <c r="F20" s="151" t="s">
        <v>205</v>
      </c>
      <c r="G20" s="151" t="s">
        <v>78</v>
      </c>
      <c r="H20" s="151" t="s">
        <v>117</v>
      </c>
      <c r="I20" s="115" t="s">
        <v>21</v>
      </c>
      <c r="J20" s="116">
        <v>38863</v>
      </c>
      <c r="K20" s="117" t="s">
        <v>50</v>
      </c>
      <c r="L20" s="117" t="s">
        <v>51</v>
      </c>
      <c r="M20" s="118" t="s">
        <v>118</v>
      </c>
      <c r="N20" s="97">
        <v>9</v>
      </c>
      <c r="O20" s="152"/>
      <c r="P20" s="153"/>
      <c r="Q20" s="154"/>
      <c r="R20" s="154"/>
      <c r="S20" s="155"/>
      <c r="T20" s="152"/>
      <c r="U20" s="152"/>
    </row>
    <row r="21" spans="1:21" ht="47.25" x14ac:dyDescent="0.25">
      <c r="A21" s="104"/>
      <c r="B21" s="105"/>
      <c r="C21" s="105"/>
      <c r="D21" s="106"/>
      <c r="E21" s="114" t="s">
        <v>40</v>
      </c>
      <c r="F21" s="151" t="s">
        <v>199</v>
      </c>
      <c r="G21" s="151" t="s">
        <v>37</v>
      </c>
      <c r="H21" s="151" t="s">
        <v>32</v>
      </c>
      <c r="I21" s="115" t="s">
        <v>21</v>
      </c>
      <c r="J21" s="116">
        <v>38952</v>
      </c>
      <c r="K21" s="117" t="s">
        <v>50</v>
      </c>
      <c r="L21" s="117" t="s">
        <v>51</v>
      </c>
      <c r="M21" s="118" t="s">
        <v>58</v>
      </c>
      <c r="N21" s="97">
        <v>9</v>
      </c>
      <c r="O21" s="152"/>
      <c r="P21" s="153"/>
      <c r="Q21" s="154"/>
      <c r="R21" s="154"/>
      <c r="S21" s="155"/>
      <c r="T21" s="152"/>
      <c r="U21" s="152"/>
    </row>
    <row r="22" spans="1:21" ht="47.25" x14ac:dyDescent="0.25">
      <c r="A22" s="104"/>
      <c r="B22" s="105"/>
      <c r="C22" s="105"/>
      <c r="D22" s="106"/>
      <c r="E22" s="114" t="s">
        <v>53</v>
      </c>
      <c r="F22" s="151" t="s">
        <v>96</v>
      </c>
      <c r="G22" s="151" t="s">
        <v>97</v>
      </c>
      <c r="H22" s="151" t="s">
        <v>61</v>
      </c>
      <c r="I22" s="115" t="s">
        <v>21</v>
      </c>
      <c r="J22" s="116" t="s">
        <v>98</v>
      </c>
      <c r="K22" s="117" t="s">
        <v>50</v>
      </c>
      <c r="L22" s="117" t="s">
        <v>51</v>
      </c>
      <c r="M22" s="118" t="s">
        <v>57</v>
      </c>
      <c r="N22" s="156">
        <v>9</v>
      </c>
      <c r="O22" s="152"/>
      <c r="P22" s="153"/>
      <c r="Q22" s="154"/>
      <c r="R22" s="154"/>
      <c r="S22" s="155"/>
      <c r="T22" s="152"/>
      <c r="U22" s="152"/>
    </row>
    <row r="23" spans="1:21" ht="63" x14ac:dyDescent="0.25">
      <c r="A23" s="104"/>
      <c r="B23" s="105"/>
      <c r="C23" s="105"/>
      <c r="D23" s="106"/>
      <c r="E23" s="114" t="s">
        <v>19</v>
      </c>
      <c r="F23" s="151" t="s">
        <v>104</v>
      </c>
      <c r="G23" s="151" t="s">
        <v>105</v>
      </c>
      <c r="H23" s="151" t="s">
        <v>106</v>
      </c>
      <c r="I23" s="115" t="s">
        <v>21</v>
      </c>
      <c r="J23" s="116">
        <v>38936</v>
      </c>
      <c r="K23" s="117" t="s">
        <v>50</v>
      </c>
      <c r="L23" s="117" t="s">
        <v>51</v>
      </c>
      <c r="M23" s="118" t="s">
        <v>107</v>
      </c>
      <c r="N23" s="156">
        <v>9</v>
      </c>
      <c r="O23" s="152"/>
      <c r="P23" s="153"/>
      <c r="Q23" s="154"/>
      <c r="R23" s="154"/>
      <c r="S23" s="155"/>
      <c r="T23" s="152"/>
      <c r="U23" s="152"/>
    </row>
    <row r="24" spans="1:21" ht="78.75" x14ac:dyDescent="0.25">
      <c r="A24" s="104"/>
      <c r="B24" s="105"/>
      <c r="C24" s="73"/>
      <c r="D24" s="119" t="s">
        <v>17</v>
      </c>
      <c r="E24" s="114" t="s">
        <v>18</v>
      </c>
      <c r="F24" s="151" t="s">
        <v>120</v>
      </c>
      <c r="G24" s="151" t="s">
        <v>37</v>
      </c>
      <c r="H24" s="151" t="s">
        <v>30</v>
      </c>
      <c r="I24" s="115" t="s">
        <v>21</v>
      </c>
      <c r="J24" s="116">
        <v>38826</v>
      </c>
      <c r="K24" s="117" t="s">
        <v>50</v>
      </c>
      <c r="L24" s="117" t="s">
        <v>51</v>
      </c>
      <c r="M24" s="118" t="s">
        <v>63</v>
      </c>
      <c r="N24" s="156">
        <v>9</v>
      </c>
      <c r="O24" s="152"/>
      <c r="P24" s="153"/>
      <c r="Q24" s="154"/>
      <c r="R24" s="154"/>
      <c r="S24" s="155"/>
      <c r="T24" s="152"/>
      <c r="U24" s="152"/>
    </row>
  </sheetData>
  <sortState ref="E7:M36">
    <sortCondition ref="F7:F36"/>
  </sortState>
  <mergeCells count="3">
    <mergeCell ref="E2:F2"/>
    <mergeCell ref="E1:F1"/>
    <mergeCell ref="E4:F4"/>
  </mergeCells>
  <dataValidations count="5">
    <dataValidation type="list" allowBlank="1" showInputMessage="1" showErrorMessage="1" sqref="I21:I24 I12:I19 I6:I9">
      <formula1>пол</formula1>
    </dataValidation>
    <dataValidation type="list" allowBlank="1" showInputMessage="1" showErrorMessage="1" sqref="K21:K24 K12:K19 K6:K9">
      <formula1>гражданство</formula1>
    </dataValidation>
    <dataValidation type="list" operator="equal" allowBlank="1" showInputMessage="1" showErrorMessage="1" sqref="I20 I10:I11">
      <formula1>пол</formula1>
      <formula2>0</formula2>
    </dataValidation>
    <dataValidation type="list" operator="equal" allowBlank="1" showInputMessage="1" showErrorMessage="1" sqref="K20 K10:K11">
      <formula1>гражданство</formula1>
      <formula2>0</formula2>
    </dataValidation>
    <dataValidation type="list" allowBlank="1" showInputMessage="1" showErrorMessage="1" sqref="N6:N24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3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view="pageBreakPreview" zoomScale="67" zoomScaleNormal="70" zoomScaleSheetLayoutView="67" zoomScalePageLayoutView="80" workbookViewId="0">
      <selection activeCell="E27" sqref="E27"/>
    </sheetView>
  </sheetViews>
  <sheetFormatPr defaultRowHeight="15" x14ac:dyDescent="0.25"/>
  <cols>
    <col min="1" max="1" width="4.140625" style="1" customWidth="1"/>
    <col min="2" max="2" width="8.85546875" style="2" hidden="1" customWidth="1"/>
    <col min="3" max="3" width="15.5703125" customWidth="1"/>
    <col min="4" max="4" width="15" hidden="1" customWidth="1"/>
    <col min="5" max="5" width="17.140625" customWidth="1"/>
    <col min="6" max="6" width="13.42578125" customWidth="1"/>
    <col min="7" max="7" width="16.140625" style="1" customWidth="1"/>
    <col min="8" max="8" width="12.28515625" customWidth="1"/>
    <col min="9" max="9" width="7.7109375" style="4" hidden="1" customWidth="1"/>
    <col min="10" max="10" width="15.42578125" hidden="1" customWidth="1"/>
    <col min="11" max="11" width="12.28515625" hidden="1" customWidth="1"/>
    <col min="12" max="12" width="15.5703125" style="1" hidden="1" customWidth="1"/>
    <col min="13" max="13" width="36.140625" customWidth="1"/>
    <col min="14" max="14" width="11.28515625" customWidth="1"/>
    <col min="15" max="15" width="9.7109375" hidden="1" customWidth="1"/>
    <col min="16" max="16" width="18.7109375" hidden="1" customWidth="1"/>
    <col min="17" max="17" width="13.7109375" customWidth="1"/>
    <col min="18" max="18" width="14.42578125" customWidth="1"/>
    <col min="19" max="19" width="14.28515625" customWidth="1"/>
    <col min="20" max="20" width="17.42578125" customWidth="1"/>
    <col min="21" max="21" width="7.42578125" customWidth="1"/>
  </cols>
  <sheetData>
    <row r="1" spans="1:22" ht="25.5" customHeight="1" x14ac:dyDescent="0.25">
      <c r="D1" s="3" t="s">
        <v>16</v>
      </c>
      <c r="E1" s="222" t="s">
        <v>15</v>
      </c>
      <c r="F1" s="222"/>
    </row>
    <row r="2" spans="1:22" ht="25.5" customHeight="1" x14ac:dyDescent="0.25">
      <c r="D2" s="3" t="s">
        <v>14</v>
      </c>
      <c r="E2" s="222" t="s">
        <v>39</v>
      </c>
      <c r="F2" s="222"/>
    </row>
    <row r="3" spans="1:22" ht="15.75" x14ac:dyDescent="0.25">
      <c r="D3" s="3" t="s">
        <v>13</v>
      </c>
      <c r="E3" s="173" t="s">
        <v>211</v>
      </c>
      <c r="F3" s="17"/>
    </row>
    <row r="4" spans="1:22" ht="25.5" x14ac:dyDescent="0.25">
      <c r="D4" s="3" t="s">
        <v>12</v>
      </c>
      <c r="E4" s="223" t="s">
        <v>194</v>
      </c>
      <c r="F4" s="223"/>
    </row>
    <row r="5" spans="1:22" s="41" customFormat="1" ht="120" customHeight="1" x14ac:dyDescent="0.25">
      <c r="A5" s="162" t="s">
        <v>11</v>
      </c>
      <c r="B5" s="43" t="s">
        <v>10</v>
      </c>
      <c r="C5" s="162" t="s">
        <v>92</v>
      </c>
      <c r="D5" s="42" t="s">
        <v>90</v>
      </c>
      <c r="E5" s="162" t="s">
        <v>9</v>
      </c>
      <c r="F5" s="162" t="s">
        <v>8</v>
      </c>
      <c r="G5" s="162" t="s">
        <v>7</v>
      </c>
      <c r="H5" s="162" t="s">
        <v>6</v>
      </c>
      <c r="I5" s="162" t="s">
        <v>4</v>
      </c>
      <c r="J5" s="162" t="s">
        <v>5</v>
      </c>
      <c r="K5" s="162" t="s">
        <v>3</v>
      </c>
      <c r="L5" s="162" t="s">
        <v>2</v>
      </c>
      <c r="M5" s="162" t="s">
        <v>1</v>
      </c>
      <c r="N5" s="162" t="s">
        <v>207</v>
      </c>
      <c r="O5" s="42" t="s">
        <v>0</v>
      </c>
      <c r="P5" s="157" t="s">
        <v>208</v>
      </c>
      <c r="Q5" s="86" t="s">
        <v>249</v>
      </c>
      <c r="R5" s="86" t="s">
        <v>246</v>
      </c>
      <c r="S5" s="86" t="s">
        <v>247</v>
      </c>
      <c r="T5" s="89" t="s">
        <v>248</v>
      </c>
      <c r="U5" s="158" t="s">
        <v>93</v>
      </c>
      <c r="V5" s="158" t="s">
        <v>94</v>
      </c>
    </row>
    <row r="6" spans="1:22" ht="81" customHeight="1" x14ac:dyDescent="0.25">
      <c r="A6" s="5">
        <v>1</v>
      </c>
      <c r="B6" s="6"/>
      <c r="C6" s="8" t="s">
        <v>223</v>
      </c>
      <c r="D6" s="29" t="s">
        <v>17</v>
      </c>
      <c r="E6" s="144" t="s">
        <v>18</v>
      </c>
      <c r="F6" s="145" t="s">
        <v>72</v>
      </c>
      <c r="G6" s="145" t="s">
        <v>73</v>
      </c>
      <c r="H6" s="145" t="s">
        <v>45</v>
      </c>
      <c r="I6" s="163" t="s">
        <v>21</v>
      </c>
      <c r="J6" s="146">
        <v>38385</v>
      </c>
      <c r="K6" s="164" t="s">
        <v>50</v>
      </c>
      <c r="L6" s="164" t="s">
        <v>51</v>
      </c>
      <c r="M6" s="168" t="s">
        <v>63</v>
      </c>
      <c r="N6" s="147">
        <v>10</v>
      </c>
      <c r="O6" s="14"/>
      <c r="P6" s="122"/>
      <c r="Q6" s="20">
        <f t="shared" ref="Q6:Q23" si="0">R6+S6+T6</f>
        <v>48</v>
      </c>
      <c r="R6" s="5">
        <v>2.5</v>
      </c>
      <c r="S6" s="5">
        <v>40</v>
      </c>
      <c r="T6" s="19">
        <f t="shared" ref="T6:T23" si="1">U6+V6</f>
        <v>5.5</v>
      </c>
      <c r="U6" s="21">
        <v>1.5</v>
      </c>
      <c r="V6" s="21">
        <v>4</v>
      </c>
    </row>
    <row r="7" spans="1:22" ht="82.5" customHeight="1" x14ac:dyDescent="0.25">
      <c r="A7" s="5">
        <v>2</v>
      </c>
      <c r="B7" s="6"/>
      <c r="C7" s="8" t="s">
        <v>224</v>
      </c>
      <c r="D7" s="29" t="s">
        <v>17</v>
      </c>
      <c r="E7" s="144" t="s">
        <v>18</v>
      </c>
      <c r="F7" s="145" t="s">
        <v>74</v>
      </c>
      <c r="G7" s="145" t="s">
        <v>75</v>
      </c>
      <c r="H7" s="145" t="s">
        <v>29</v>
      </c>
      <c r="I7" s="163" t="s">
        <v>21</v>
      </c>
      <c r="J7" s="146">
        <v>38518</v>
      </c>
      <c r="K7" s="164" t="s">
        <v>50</v>
      </c>
      <c r="L7" s="164" t="s">
        <v>51</v>
      </c>
      <c r="M7" s="168" t="s">
        <v>63</v>
      </c>
      <c r="N7" s="147">
        <v>10</v>
      </c>
      <c r="O7" s="14"/>
      <c r="P7" s="122"/>
      <c r="Q7" s="20">
        <f t="shared" si="0"/>
        <v>39.5</v>
      </c>
      <c r="R7" s="5">
        <v>3.5</v>
      </c>
      <c r="S7" s="5">
        <v>30</v>
      </c>
      <c r="T7" s="19">
        <f t="shared" si="1"/>
        <v>6</v>
      </c>
      <c r="U7" s="21">
        <v>1</v>
      </c>
      <c r="V7" s="21">
        <v>5</v>
      </c>
    </row>
    <row r="8" spans="1:22" ht="66.75" hidden="1" customHeight="1" x14ac:dyDescent="0.25">
      <c r="A8" s="53"/>
      <c r="B8" s="6"/>
      <c r="C8" s="8"/>
      <c r="D8" s="29" t="s">
        <v>17</v>
      </c>
      <c r="E8" s="30"/>
      <c r="F8" s="31"/>
      <c r="G8" s="31"/>
      <c r="H8" s="31"/>
      <c r="I8" s="36"/>
      <c r="J8" s="39"/>
      <c r="K8" s="34"/>
      <c r="L8" s="34"/>
      <c r="M8" s="38"/>
      <c r="N8" s="35"/>
      <c r="O8" s="14"/>
      <c r="P8" s="122"/>
      <c r="Q8" s="20">
        <f t="shared" si="0"/>
        <v>0</v>
      </c>
      <c r="R8" s="5"/>
      <c r="S8" s="5"/>
      <c r="T8" s="19">
        <f t="shared" si="1"/>
        <v>0</v>
      </c>
      <c r="U8" s="21"/>
      <c r="V8" s="21"/>
    </row>
    <row r="9" spans="1:22" ht="77.25" hidden="1" customHeight="1" x14ac:dyDescent="0.25">
      <c r="A9" s="53"/>
      <c r="B9" s="6"/>
      <c r="C9" s="8"/>
      <c r="D9" s="29" t="s">
        <v>17</v>
      </c>
      <c r="E9" s="30"/>
      <c r="F9" s="31"/>
      <c r="G9" s="31"/>
      <c r="H9" s="31"/>
      <c r="I9" s="36"/>
      <c r="J9" s="37"/>
      <c r="K9" s="34"/>
      <c r="L9" s="34"/>
      <c r="M9" s="38"/>
      <c r="N9" s="35"/>
      <c r="O9" s="14"/>
      <c r="P9" s="122"/>
      <c r="Q9" s="20">
        <f t="shared" si="0"/>
        <v>0</v>
      </c>
      <c r="R9" s="5"/>
      <c r="S9" s="5"/>
      <c r="T9" s="19">
        <f t="shared" si="1"/>
        <v>0</v>
      </c>
      <c r="U9" s="21"/>
      <c r="V9" s="21"/>
    </row>
    <row r="10" spans="1:22" ht="75" x14ac:dyDescent="0.25">
      <c r="A10" s="5">
        <v>3</v>
      </c>
      <c r="B10" s="6"/>
      <c r="C10" s="8" t="s">
        <v>225</v>
      </c>
      <c r="D10" s="29" t="s">
        <v>17</v>
      </c>
      <c r="E10" s="144" t="s">
        <v>40</v>
      </c>
      <c r="F10" s="145" t="s">
        <v>137</v>
      </c>
      <c r="G10" s="145" t="s">
        <v>138</v>
      </c>
      <c r="H10" s="145" t="s">
        <v>139</v>
      </c>
      <c r="I10" s="163" t="s">
        <v>21</v>
      </c>
      <c r="J10" s="146">
        <v>38654</v>
      </c>
      <c r="K10" s="164" t="s">
        <v>50</v>
      </c>
      <c r="L10" s="164" t="s">
        <v>51</v>
      </c>
      <c r="M10" s="168" t="s">
        <v>62</v>
      </c>
      <c r="N10" s="147">
        <v>10</v>
      </c>
      <c r="O10" s="14"/>
      <c r="P10" s="122"/>
      <c r="Q10" s="20">
        <f t="shared" si="0"/>
        <v>60.5</v>
      </c>
      <c r="R10" s="5">
        <v>8.5</v>
      </c>
      <c r="S10" s="5">
        <v>40</v>
      </c>
      <c r="T10" s="19">
        <f t="shared" si="1"/>
        <v>12</v>
      </c>
      <c r="U10" s="21">
        <v>2</v>
      </c>
      <c r="V10" s="21">
        <v>10</v>
      </c>
    </row>
    <row r="11" spans="1:22" ht="60" x14ac:dyDescent="0.25">
      <c r="A11" s="5">
        <v>4</v>
      </c>
      <c r="B11" s="45"/>
      <c r="C11" s="46" t="s">
        <v>226</v>
      </c>
      <c r="D11" s="29" t="s">
        <v>17</v>
      </c>
      <c r="E11" s="144" t="s">
        <v>28</v>
      </c>
      <c r="F11" s="145" t="s">
        <v>140</v>
      </c>
      <c r="G11" s="145" t="s">
        <v>78</v>
      </c>
      <c r="H11" s="145" t="s">
        <v>141</v>
      </c>
      <c r="I11" s="163" t="s">
        <v>21</v>
      </c>
      <c r="J11" s="146">
        <v>38653</v>
      </c>
      <c r="K11" s="164" t="s">
        <v>50</v>
      </c>
      <c r="L11" s="164" t="s">
        <v>51</v>
      </c>
      <c r="M11" s="168" t="s">
        <v>89</v>
      </c>
      <c r="N11" s="147">
        <v>10</v>
      </c>
      <c r="O11" s="47"/>
      <c r="P11" s="122"/>
      <c r="Q11" s="20">
        <f t="shared" si="0"/>
        <v>8.5</v>
      </c>
      <c r="R11" s="112">
        <v>1.5</v>
      </c>
      <c r="S11" s="112"/>
      <c r="T11" s="134">
        <f t="shared" si="1"/>
        <v>7</v>
      </c>
      <c r="U11" s="135">
        <v>0</v>
      </c>
      <c r="V11" s="135">
        <v>7</v>
      </c>
    </row>
    <row r="12" spans="1:22" ht="45" x14ac:dyDescent="0.25">
      <c r="A12" s="5">
        <v>5</v>
      </c>
      <c r="B12" s="45"/>
      <c r="C12" s="46" t="s">
        <v>227</v>
      </c>
      <c r="D12" s="29" t="s">
        <v>17</v>
      </c>
      <c r="E12" s="144" t="s">
        <v>18</v>
      </c>
      <c r="F12" s="145" t="s">
        <v>77</v>
      </c>
      <c r="G12" s="145" t="s">
        <v>41</v>
      </c>
      <c r="H12" s="145" t="s">
        <v>29</v>
      </c>
      <c r="I12" s="163" t="s">
        <v>21</v>
      </c>
      <c r="J12" s="146">
        <v>38660</v>
      </c>
      <c r="K12" s="164" t="s">
        <v>50</v>
      </c>
      <c r="L12" s="164" t="s">
        <v>51</v>
      </c>
      <c r="M12" s="168" t="s">
        <v>55</v>
      </c>
      <c r="N12" s="147">
        <v>10</v>
      </c>
      <c r="O12" s="122"/>
      <c r="P12" s="160"/>
      <c r="Q12" s="113">
        <f t="shared" si="0"/>
        <v>31.5</v>
      </c>
      <c r="R12" s="112">
        <v>6</v>
      </c>
      <c r="S12" s="112">
        <v>20</v>
      </c>
      <c r="T12" s="134">
        <f t="shared" si="1"/>
        <v>5.5</v>
      </c>
      <c r="U12" s="135">
        <v>0.5</v>
      </c>
      <c r="V12" s="135">
        <v>5</v>
      </c>
    </row>
    <row r="13" spans="1:22" ht="47.25" x14ac:dyDescent="0.25">
      <c r="A13" s="5">
        <v>6</v>
      </c>
      <c r="B13" s="45"/>
      <c r="C13" s="46" t="s">
        <v>228</v>
      </c>
      <c r="D13" s="123" t="s">
        <v>17</v>
      </c>
      <c r="E13" s="107" t="s">
        <v>53</v>
      </c>
      <c r="F13" s="165" t="s">
        <v>144</v>
      </c>
      <c r="G13" s="165" t="s">
        <v>145</v>
      </c>
      <c r="H13" s="165" t="s">
        <v>29</v>
      </c>
      <c r="I13" s="108" t="s">
        <v>21</v>
      </c>
      <c r="J13" s="109">
        <v>38588</v>
      </c>
      <c r="K13" s="110" t="s">
        <v>50</v>
      </c>
      <c r="L13" s="110" t="s">
        <v>51</v>
      </c>
      <c r="M13" s="169" t="s">
        <v>57</v>
      </c>
      <c r="N13" s="166">
        <v>10</v>
      </c>
      <c r="O13" s="47"/>
      <c r="P13" s="122"/>
      <c r="Q13" s="20">
        <f t="shared" si="0"/>
        <v>39.5</v>
      </c>
      <c r="R13" s="112">
        <v>6</v>
      </c>
      <c r="S13" s="112">
        <v>30</v>
      </c>
      <c r="T13" s="134">
        <f t="shared" si="1"/>
        <v>3.5</v>
      </c>
      <c r="U13" s="135">
        <v>0</v>
      </c>
      <c r="V13" s="135">
        <v>3.5</v>
      </c>
    </row>
    <row r="14" spans="1:22" ht="60" x14ac:dyDescent="0.25">
      <c r="A14" s="5">
        <v>7</v>
      </c>
      <c r="B14" s="45"/>
      <c r="C14" s="46" t="s">
        <v>229</v>
      </c>
      <c r="D14" s="29" t="s">
        <v>17</v>
      </c>
      <c r="E14" s="144" t="s">
        <v>17</v>
      </c>
      <c r="F14" s="145" t="s">
        <v>149</v>
      </c>
      <c r="G14" s="145" t="s">
        <v>78</v>
      </c>
      <c r="H14" s="145" t="s">
        <v>44</v>
      </c>
      <c r="I14" s="163" t="s">
        <v>21</v>
      </c>
      <c r="J14" s="146">
        <v>38315</v>
      </c>
      <c r="K14" s="164" t="s">
        <v>50</v>
      </c>
      <c r="L14" s="164" t="s">
        <v>51</v>
      </c>
      <c r="M14" s="168" t="s">
        <v>150</v>
      </c>
      <c r="N14" s="147">
        <v>10</v>
      </c>
      <c r="O14" s="47"/>
      <c r="P14" s="122"/>
      <c r="Q14" s="20">
        <f t="shared" si="0"/>
        <v>40</v>
      </c>
      <c r="R14" s="112">
        <v>4.5</v>
      </c>
      <c r="S14" s="112">
        <v>28</v>
      </c>
      <c r="T14" s="134">
        <f t="shared" si="1"/>
        <v>7.5</v>
      </c>
      <c r="U14" s="135">
        <v>2</v>
      </c>
      <c r="V14" s="135">
        <v>5.5</v>
      </c>
    </row>
    <row r="15" spans="1:22" ht="25.5" hidden="1" x14ac:dyDescent="0.25">
      <c r="A15" s="53"/>
      <c r="B15" s="45"/>
      <c r="C15" s="46"/>
      <c r="D15" s="29" t="s">
        <v>17</v>
      </c>
      <c r="E15" s="30"/>
      <c r="F15" s="31"/>
      <c r="G15" s="31"/>
      <c r="H15" s="31"/>
      <c r="I15" s="36"/>
      <c r="J15" s="39"/>
      <c r="K15" s="34"/>
      <c r="L15" s="34"/>
      <c r="M15" s="38"/>
      <c r="N15" s="35"/>
      <c r="O15" s="47"/>
      <c r="P15" s="122"/>
      <c r="Q15" s="20">
        <f t="shared" si="0"/>
        <v>0</v>
      </c>
      <c r="R15" s="48"/>
      <c r="S15" s="49"/>
      <c r="T15" s="50">
        <f t="shared" si="1"/>
        <v>0</v>
      </c>
      <c r="U15" s="51"/>
      <c r="V15" s="52"/>
    </row>
    <row r="16" spans="1:22" ht="60" x14ac:dyDescent="0.25">
      <c r="A16" s="5">
        <v>8</v>
      </c>
      <c r="B16" s="45"/>
      <c r="C16" s="46" t="s">
        <v>230</v>
      </c>
      <c r="D16" s="29" t="s">
        <v>17</v>
      </c>
      <c r="E16" s="144" t="s">
        <v>28</v>
      </c>
      <c r="F16" s="145" t="s">
        <v>152</v>
      </c>
      <c r="G16" s="145" t="s">
        <v>37</v>
      </c>
      <c r="H16" s="145" t="s">
        <v>46</v>
      </c>
      <c r="I16" s="163" t="s">
        <v>21</v>
      </c>
      <c r="J16" s="146">
        <v>38757</v>
      </c>
      <c r="K16" s="164" t="s">
        <v>50</v>
      </c>
      <c r="L16" s="164" t="s">
        <v>51</v>
      </c>
      <c r="M16" s="168" t="s">
        <v>89</v>
      </c>
      <c r="N16" s="147">
        <v>10</v>
      </c>
      <c r="O16" s="47"/>
      <c r="P16" s="122"/>
      <c r="Q16" s="20">
        <f t="shared" si="0"/>
        <v>7.5</v>
      </c>
      <c r="R16" s="112">
        <v>3</v>
      </c>
      <c r="S16" s="112"/>
      <c r="T16" s="134">
        <f t="shared" si="1"/>
        <v>4.5</v>
      </c>
      <c r="U16" s="135">
        <v>0</v>
      </c>
      <c r="V16" s="135">
        <v>4.5</v>
      </c>
    </row>
    <row r="17" spans="1:22" ht="25.5" hidden="1" x14ac:dyDescent="0.25">
      <c r="A17" s="53"/>
      <c r="B17" s="45"/>
      <c r="C17" s="46"/>
      <c r="D17" s="29" t="s">
        <v>17</v>
      </c>
      <c r="E17" s="30"/>
      <c r="F17" s="31"/>
      <c r="G17" s="31"/>
      <c r="H17" s="31"/>
      <c r="I17" s="36"/>
      <c r="J17" s="37"/>
      <c r="K17" s="34"/>
      <c r="L17" s="34"/>
      <c r="M17" s="38"/>
      <c r="N17" s="35"/>
      <c r="O17" s="47"/>
      <c r="P17" s="122"/>
      <c r="Q17" s="20">
        <f t="shared" si="0"/>
        <v>0</v>
      </c>
      <c r="R17" s="48"/>
      <c r="S17" s="49"/>
      <c r="T17" s="50">
        <f t="shared" si="1"/>
        <v>0</v>
      </c>
      <c r="U17" s="51"/>
      <c r="V17" s="52"/>
    </row>
    <row r="18" spans="1:22" ht="25.5" hidden="1" x14ac:dyDescent="0.25">
      <c r="A18" s="53"/>
      <c r="B18" s="45"/>
      <c r="C18" s="46"/>
      <c r="D18" s="29" t="s">
        <v>17</v>
      </c>
      <c r="E18" s="30"/>
      <c r="F18" s="31"/>
      <c r="G18" s="31"/>
      <c r="H18" s="31"/>
      <c r="I18" s="36"/>
      <c r="J18" s="37"/>
      <c r="K18" s="34"/>
      <c r="L18" s="34"/>
      <c r="M18" s="38"/>
      <c r="N18" s="35"/>
      <c r="O18" s="47"/>
      <c r="P18" s="122"/>
      <c r="Q18" s="20">
        <f t="shared" si="0"/>
        <v>0</v>
      </c>
      <c r="R18" s="48"/>
      <c r="S18" s="49"/>
      <c r="T18" s="50">
        <f t="shared" si="1"/>
        <v>0</v>
      </c>
      <c r="U18" s="51"/>
      <c r="V18" s="52"/>
    </row>
    <row r="19" spans="1:22" ht="75" x14ac:dyDescent="0.25">
      <c r="A19" s="5">
        <v>9</v>
      </c>
      <c r="B19" s="45"/>
      <c r="C19" s="46" t="s">
        <v>231</v>
      </c>
      <c r="D19" s="29" t="s">
        <v>17</v>
      </c>
      <c r="E19" s="144" t="s">
        <v>40</v>
      </c>
      <c r="F19" s="145" t="s">
        <v>153</v>
      </c>
      <c r="G19" s="145" t="s">
        <v>154</v>
      </c>
      <c r="H19" s="145" t="s">
        <v>30</v>
      </c>
      <c r="I19" s="163" t="s">
        <v>21</v>
      </c>
      <c r="J19" s="167">
        <v>38482</v>
      </c>
      <c r="K19" s="164" t="s">
        <v>50</v>
      </c>
      <c r="L19" s="164" t="s">
        <v>51</v>
      </c>
      <c r="M19" s="168" t="s">
        <v>62</v>
      </c>
      <c r="N19" s="147">
        <v>10</v>
      </c>
      <c r="O19" s="47"/>
      <c r="P19" s="122"/>
      <c r="Q19" s="20">
        <f t="shared" si="0"/>
        <v>41.5</v>
      </c>
      <c r="R19" s="112">
        <v>5</v>
      </c>
      <c r="S19" s="112">
        <v>30</v>
      </c>
      <c r="T19" s="134">
        <f t="shared" si="1"/>
        <v>6.5</v>
      </c>
      <c r="U19" s="135">
        <v>0.5</v>
      </c>
      <c r="V19" s="135">
        <v>6</v>
      </c>
    </row>
    <row r="20" spans="1:22" ht="60" x14ac:dyDescent="0.25">
      <c r="A20" s="5">
        <v>10</v>
      </c>
      <c r="B20" s="45"/>
      <c r="C20" s="46" t="s">
        <v>232</v>
      </c>
      <c r="D20" s="29" t="s">
        <v>17</v>
      </c>
      <c r="E20" s="144" t="s">
        <v>53</v>
      </c>
      <c r="F20" s="145" t="s">
        <v>79</v>
      </c>
      <c r="G20" s="145" t="s">
        <v>80</v>
      </c>
      <c r="H20" s="145" t="s">
        <v>46</v>
      </c>
      <c r="I20" s="32" t="s">
        <v>21</v>
      </c>
      <c r="J20" s="33">
        <v>38603</v>
      </c>
      <c r="K20" s="164" t="s">
        <v>50</v>
      </c>
      <c r="L20" s="164" t="s">
        <v>51</v>
      </c>
      <c r="M20" s="168" t="s">
        <v>64</v>
      </c>
      <c r="N20" s="147">
        <v>10</v>
      </c>
      <c r="O20" s="47"/>
      <c r="P20" s="122"/>
      <c r="Q20" s="20">
        <f t="shared" si="0"/>
        <v>44.5</v>
      </c>
      <c r="R20" s="112">
        <v>9</v>
      </c>
      <c r="S20" s="112">
        <v>28</v>
      </c>
      <c r="T20" s="134">
        <f t="shared" si="1"/>
        <v>7.5</v>
      </c>
      <c r="U20" s="135">
        <v>1</v>
      </c>
      <c r="V20" s="135">
        <v>6.5</v>
      </c>
    </row>
    <row r="21" spans="1:22" ht="25.5" hidden="1" x14ac:dyDescent="0.25">
      <c r="A21" s="53"/>
      <c r="B21" s="45"/>
      <c r="C21" s="46"/>
      <c r="D21" s="29" t="s">
        <v>17</v>
      </c>
      <c r="E21" s="30"/>
      <c r="F21" s="31"/>
      <c r="G21" s="31"/>
      <c r="H21" s="31"/>
      <c r="I21" s="36"/>
      <c r="J21" s="40"/>
      <c r="K21" s="34"/>
      <c r="L21" s="34"/>
      <c r="M21" s="38"/>
      <c r="N21" s="35"/>
      <c r="O21" s="47"/>
      <c r="P21" s="122"/>
      <c r="Q21" s="20">
        <f t="shared" si="0"/>
        <v>0</v>
      </c>
      <c r="R21" s="48"/>
      <c r="S21" s="49"/>
      <c r="T21" s="50">
        <f t="shared" si="1"/>
        <v>0</v>
      </c>
      <c r="U21" s="51"/>
      <c r="V21" s="52"/>
    </row>
    <row r="22" spans="1:22" ht="63" x14ac:dyDescent="0.25">
      <c r="A22" s="193"/>
      <c r="B22" s="45"/>
      <c r="C22" s="45"/>
      <c r="D22" s="123"/>
      <c r="E22" s="177" t="s">
        <v>35</v>
      </c>
      <c r="F22" s="241" t="s">
        <v>76</v>
      </c>
      <c r="G22" s="241" t="s">
        <v>142</v>
      </c>
      <c r="H22" s="241" t="s">
        <v>24</v>
      </c>
      <c r="I22" s="115" t="s">
        <v>21</v>
      </c>
      <c r="J22" s="116" t="s">
        <v>143</v>
      </c>
      <c r="K22" s="117" t="s">
        <v>50</v>
      </c>
      <c r="L22" s="117" t="s">
        <v>51</v>
      </c>
      <c r="M22" s="179" t="s">
        <v>60</v>
      </c>
      <c r="N22" s="242">
        <v>10</v>
      </c>
      <c r="O22" s="47"/>
      <c r="P22" s="170"/>
      <c r="Q22" s="243"/>
      <c r="R22" s="189"/>
      <c r="S22" s="189"/>
      <c r="T22" s="243"/>
      <c r="U22" s="189"/>
      <c r="V22" s="189"/>
    </row>
    <row r="23" spans="1:22" ht="15.75" hidden="1" x14ac:dyDescent="0.25">
      <c r="A23" s="72"/>
      <c r="B23" s="73"/>
      <c r="C23" s="74"/>
      <c r="D23" s="75"/>
      <c r="E23" s="76"/>
      <c r="F23" s="229"/>
      <c r="G23" s="230"/>
      <c r="H23" s="230"/>
      <c r="I23" s="82"/>
      <c r="J23" s="83"/>
      <c r="K23" s="84"/>
      <c r="L23" s="84"/>
      <c r="M23" s="231"/>
      <c r="N23" s="232"/>
      <c r="O23" s="77"/>
      <c r="P23" s="161"/>
      <c r="Q23" s="78">
        <f t="shared" si="0"/>
        <v>0</v>
      </c>
      <c r="R23" s="79"/>
      <c r="S23" s="80"/>
      <c r="T23" s="78">
        <f t="shared" si="1"/>
        <v>0</v>
      </c>
      <c r="U23" s="80"/>
      <c r="V23" s="81"/>
    </row>
    <row r="24" spans="1:22" ht="15.75" x14ac:dyDescent="0.25">
      <c r="A24" s="233"/>
      <c r="B24" s="225"/>
      <c r="C24" s="234"/>
      <c r="D24" s="226"/>
      <c r="E24" s="235"/>
      <c r="F24" s="236"/>
      <c r="G24" s="236"/>
      <c r="H24" s="236"/>
      <c r="I24" s="227"/>
      <c r="J24" s="116"/>
      <c r="K24" s="117"/>
      <c r="L24" s="224"/>
      <c r="M24" s="237"/>
      <c r="N24" s="238"/>
      <c r="O24" s="228"/>
      <c r="P24" s="172"/>
      <c r="Q24" s="239"/>
      <c r="R24" s="240"/>
      <c r="S24" s="240"/>
      <c r="T24" s="239"/>
      <c r="U24" s="240"/>
      <c r="V24" s="240"/>
    </row>
  </sheetData>
  <mergeCells count="3">
    <mergeCell ref="E4:F4"/>
    <mergeCell ref="E1:F1"/>
    <mergeCell ref="E2:F2"/>
  </mergeCells>
  <dataValidations count="3">
    <dataValidation type="list" allowBlank="1" showInputMessage="1" showErrorMessage="1" sqref="I6:I23">
      <formula1>пол</formula1>
    </dataValidation>
    <dataValidation type="list" allowBlank="1" showInputMessage="1" showErrorMessage="1" sqref="K6:K23">
      <formula1>гражданство</formula1>
    </dataValidation>
    <dataValidation type="list" allowBlank="1" showInputMessage="1" showErrorMessage="1" sqref="N6:N23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3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4" zoomScale="60" zoomScaleNormal="60" workbookViewId="0">
      <selection activeCell="I4" sqref="I1:J1048576"/>
    </sheetView>
  </sheetViews>
  <sheetFormatPr defaultRowHeight="15" x14ac:dyDescent="0.25"/>
  <cols>
    <col min="1" max="1" width="4.140625" style="1" customWidth="1"/>
    <col min="2" max="2" width="8.85546875" style="2" hidden="1" customWidth="1"/>
    <col min="3" max="3" width="15.5703125" customWidth="1"/>
    <col min="4" max="4" width="15" hidden="1" customWidth="1"/>
    <col min="5" max="5" width="17.140625" customWidth="1"/>
    <col min="6" max="6" width="13.42578125" customWidth="1"/>
    <col min="7" max="7" width="16.140625" style="1" customWidth="1"/>
    <col min="8" max="8" width="12.28515625" customWidth="1"/>
    <col min="9" max="9" width="7.7109375" style="4" hidden="1" customWidth="1"/>
    <col min="10" max="10" width="15.42578125" hidden="1" customWidth="1"/>
    <col min="11" max="11" width="12.28515625" hidden="1" customWidth="1"/>
    <col min="12" max="12" width="15.5703125" style="1" hidden="1" customWidth="1"/>
    <col min="13" max="13" width="36.140625" customWidth="1"/>
    <col min="14" max="14" width="17.85546875" customWidth="1"/>
    <col min="15" max="15" width="9.7109375" hidden="1" customWidth="1"/>
    <col min="16" max="16" width="18.7109375" hidden="1" customWidth="1"/>
    <col min="17" max="17" width="15.5703125" customWidth="1"/>
    <col min="18" max="18" width="16.28515625" customWidth="1"/>
    <col min="19" max="19" width="17.85546875" customWidth="1"/>
    <col min="20" max="20" width="17.42578125" customWidth="1"/>
    <col min="21" max="21" width="8" customWidth="1"/>
  </cols>
  <sheetData>
    <row r="1" spans="1:22" ht="31.5" customHeight="1" x14ac:dyDescent="0.25">
      <c r="D1" s="3" t="s">
        <v>16</v>
      </c>
      <c r="E1" s="222" t="s">
        <v>15</v>
      </c>
      <c r="F1" s="222"/>
    </row>
    <row r="2" spans="1:22" ht="31.5" customHeight="1" x14ac:dyDescent="0.25">
      <c r="D2" s="3" t="s">
        <v>14</v>
      </c>
      <c r="E2" s="222" t="s">
        <v>39</v>
      </c>
      <c r="F2" s="222"/>
    </row>
    <row r="3" spans="1:22" ht="15.75" x14ac:dyDescent="0.25">
      <c r="D3" s="3" t="s">
        <v>13</v>
      </c>
      <c r="E3" s="173" t="s">
        <v>209</v>
      </c>
    </row>
    <row r="4" spans="1:22" ht="31.5" x14ac:dyDescent="0.25">
      <c r="A4" s="15"/>
      <c r="B4" s="16"/>
      <c r="C4" s="17"/>
      <c r="D4" s="173" t="s">
        <v>12</v>
      </c>
      <c r="E4" s="223" t="s">
        <v>194</v>
      </c>
      <c r="F4" s="223"/>
      <c r="G4" s="15"/>
      <c r="H4" s="17"/>
      <c r="I4" s="18"/>
      <c r="J4" s="17"/>
      <c r="K4" s="17"/>
      <c r="L4" s="15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41" customFormat="1" ht="99.75" customHeight="1" x14ac:dyDescent="0.25">
      <c r="A5" s="86" t="s">
        <v>11</v>
      </c>
      <c r="B5" s="87" t="s">
        <v>10</v>
      </c>
      <c r="C5" s="86" t="s">
        <v>92</v>
      </c>
      <c r="D5" s="86" t="s">
        <v>90</v>
      </c>
      <c r="E5" s="86" t="s">
        <v>9</v>
      </c>
      <c r="F5" s="86" t="s">
        <v>8</v>
      </c>
      <c r="G5" s="86" t="s">
        <v>7</v>
      </c>
      <c r="H5" s="86" t="s">
        <v>6</v>
      </c>
      <c r="I5" s="86" t="s">
        <v>4</v>
      </c>
      <c r="J5" s="86" t="s">
        <v>5</v>
      </c>
      <c r="K5" s="86" t="s">
        <v>3</v>
      </c>
      <c r="L5" s="86" t="s">
        <v>2</v>
      </c>
      <c r="M5" s="86" t="s">
        <v>1</v>
      </c>
      <c r="N5" s="86" t="s">
        <v>207</v>
      </c>
      <c r="O5" s="86" t="s">
        <v>0</v>
      </c>
      <c r="P5" s="157" t="s">
        <v>208</v>
      </c>
      <c r="Q5" s="86" t="s">
        <v>249</v>
      </c>
      <c r="R5" s="86" t="s">
        <v>246</v>
      </c>
      <c r="S5" s="86" t="s">
        <v>247</v>
      </c>
      <c r="T5" s="89" t="s">
        <v>248</v>
      </c>
      <c r="U5" s="158" t="s">
        <v>93</v>
      </c>
      <c r="V5" s="158" t="s">
        <v>94</v>
      </c>
    </row>
    <row r="6" spans="1:22" ht="81" hidden="1" customHeight="1" x14ac:dyDescent="0.25">
      <c r="A6" s="5"/>
      <c r="B6" s="6"/>
      <c r="C6" s="8"/>
      <c r="D6" s="90" t="s">
        <v>17</v>
      </c>
      <c r="E6" s="91"/>
      <c r="F6" s="92"/>
      <c r="G6" s="92"/>
      <c r="H6" s="92"/>
      <c r="I6" s="98"/>
      <c r="J6" s="100"/>
      <c r="K6" s="95"/>
      <c r="L6" s="95"/>
      <c r="M6" s="101"/>
      <c r="N6" s="97"/>
      <c r="O6" s="14"/>
      <c r="P6" s="122"/>
      <c r="Q6" s="20">
        <f t="shared" ref="Q6" si="0">R6+S6+T6</f>
        <v>0</v>
      </c>
      <c r="R6" s="5"/>
      <c r="S6" s="5"/>
      <c r="T6" s="19">
        <f t="shared" ref="T6" si="1">U6+V6</f>
        <v>0</v>
      </c>
      <c r="U6" s="21"/>
      <c r="V6" s="21"/>
    </row>
    <row r="7" spans="1:22" ht="46.5" customHeight="1" x14ac:dyDescent="0.25">
      <c r="A7" s="5">
        <v>1</v>
      </c>
      <c r="B7" s="6"/>
      <c r="C7" s="8" t="s">
        <v>234</v>
      </c>
      <c r="D7" s="90" t="s">
        <v>17</v>
      </c>
      <c r="E7" s="91" t="s">
        <v>18</v>
      </c>
      <c r="F7" s="92" t="s">
        <v>83</v>
      </c>
      <c r="G7" s="92" t="s">
        <v>84</v>
      </c>
      <c r="H7" s="92" t="s">
        <v>38</v>
      </c>
      <c r="I7" s="98" t="s">
        <v>21</v>
      </c>
      <c r="J7" s="100">
        <v>38243</v>
      </c>
      <c r="K7" s="95" t="s">
        <v>50</v>
      </c>
      <c r="L7" s="95" t="s">
        <v>51</v>
      </c>
      <c r="M7" s="150" t="s">
        <v>63</v>
      </c>
      <c r="N7" s="97">
        <v>11</v>
      </c>
      <c r="O7" s="14"/>
      <c r="P7" s="122"/>
      <c r="Q7" s="20">
        <f t="shared" ref="Q7:Q14" si="2">R7+S7+T7</f>
        <v>51.5</v>
      </c>
      <c r="R7" s="5">
        <v>6.5</v>
      </c>
      <c r="S7" s="5">
        <v>34</v>
      </c>
      <c r="T7" s="19">
        <f t="shared" ref="T7:T14" si="3">U7+V7</f>
        <v>11</v>
      </c>
      <c r="U7" s="21">
        <v>0.5</v>
      </c>
      <c r="V7" s="21">
        <v>10.5</v>
      </c>
    </row>
    <row r="8" spans="1:22" ht="66.75" customHeight="1" x14ac:dyDescent="0.25">
      <c r="A8" s="5">
        <v>2</v>
      </c>
      <c r="B8" s="6"/>
      <c r="C8" s="8" t="s">
        <v>233</v>
      </c>
      <c r="D8" s="90" t="s">
        <v>17</v>
      </c>
      <c r="E8" s="91" t="s">
        <v>25</v>
      </c>
      <c r="F8" s="92" t="s">
        <v>134</v>
      </c>
      <c r="G8" s="92" t="s">
        <v>135</v>
      </c>
      <c r="H8" s="92" t="s">
        <v>136</v>
      </c>
      <c r="I8" s="98" t="s">
        <v>21</v>
      </c>
      <c r="J8" s="99">
        <v>38190</v>
      </c>
      <c r="K8" s="95" t="s">
        <v>50</v>
      </c>
      <c r="L8" s="95" t="s">
        <v>51</v>
      </c>
      <c r="M8" s="150" t="s">
        <v>113</v>
      </c>
      <c r="N8" s="97">
        <v>11</v>
      </c>
      <c r="O8" s="14"/>
      <c r="P8" s="122"/>
      <c r="Q8" s="20">
        <f t="shared" si="2"/>
        <v>42</v>
      </c>
      <c r="R8" s="112">
        <v>6</v>
      </c>
      <c r="S8" s="112">
        <v>30</v>
      </c>
      <c r="T8" s="134">
        <f t="shared" si="3"/>
        <v>6</v>
      </c>
      <c r="U8" s="135">
        <v>0.5</v>
      </c>
      <c r="V8" s="135">
        <v>5.5</v>
      </c>
    </row>
    <row r="9" spans="1:22" ht="86.25" customHeight="1" x14ac:dyDescent="0.25">
      <c r="A9" s="5">
        <v>3</v>
      </c>
      <c r="B9" s="45"/>
      <c r="C9" s="46" t="s">
        <v>235</v>
      </c>
      <c r="D9" s="90" t="s">
        <v>17</v>
      </c>
      <c r="E9" s="91" t="s">
        <v>25</v>
      </c>
      <c r="F9" s="92" t="s">
        <v>146</v>
      </c>
      <c r="G9" s="92" t="s">
        <v>147</v>
      </c>
      <c r="H9" s="92" t="s">
        <v>148</v>
      </c>
      <c r="I9" s="98" t="s">
        <v>21</v>
      </c>
      <c r="J9" s="99">
        <v>38321</v>
      </c>
      <c r="K9" s="95" t="s">
        <v>50</v>
      </c>
      <c r="L9" s="95" t="s">
        <v>51</v>
      </c>
      <c r="M9" s="150" t="s">
        <v>113</v>
      </c>
      <c r="N9" s="97">
        <v>11</v>
      </c>
      <c r="O9" s="47"/>
      <c r="P9" s="122"/>
      <c r="Q9" s="20">
        <f t="shared" si="2"/>
        <v>32</v>
      </c>
      <c r="R9" s="112">
        <v>4.5</v>
      </c>
      <c r="S9" s="112">
        <v>21</v>
      </c>
      <c r="T9" s="134">
        <f t="shared" si="3"/>
        <v>6.5</v>
      </c>
      <c r="U9" s="135">
        <v>0</v>
      </c>
      <c r="V9" s="135">
        <v>6.5</v>
      </c>
    </row>
    <row r="10" spans="1:22" ht="31.5" hidden="1" x14ac:dyDescent="0.25">
      <c r="A10" s="5"/>
      <c r="B10" s="6"/>
      <c r="C10" s="8"/>
      <c r="D10" s="90" t="s">
        <v>17</v>
      </c>
      <c r="E10" s="91"/>
      <c r="F10" s="92"/>
      <c r="G10" s="92"/>
      <c r="H10" s="92"/>
      <c r="I10" s="98"/>
      <c r="J10" s="100"/>
      <c r="K10" s="95"/>
      <c r="L10" s="95"/>
      <c r="M10" s="101"/>
      <c r="N10" s="97"/>
      <c r="O10" s="14"/>
      <c r="P10" s="122"/>
      <c r="Q10" s="20">
        <f t="shared" si="2"/>
        <v>0</v>
      </c>
      <c r="R10" s="136"/>
      <c r="S10" s="136"/>
      <c r="T10" s="137">
        <f t="shared" si="3"/>
        <v>0</v>
      </c>
      <c r="U10" s="138"/>
      <c r="V10" s="138"/>
    </row>
    <row r="11" spans="1:22" ht="31.5" hidden="1" x14ac:dyDescent="0.25">
      <c r="A11" s="5"/>
      <c r="B11" s="45"/>
      <c r="C11" s="46"/>
      <c r="D11" s="90" t="s">
        <v>17</v>
      </c>
      <c r="E11" s="91"/>
      <c r="F11" s="92"/>
      <c r="G11" s="92"/>
      <c r="H11" s="92"/>
      <c r="I11" s="98"/>
      <c r="J11" s="100"/>
      <c r="K11" s="95"/>
      <c r="L11" s="95"/>
      <c r="M11" s="101"/>
      <c r="N11" s="97"/>
      <c r="O11" s="47"/>
      <c r="P11" s="122"/>
      <c r="Q11" s="20">
        <f t="shared" si="2"/>
        <v>0</v>
      </c>
      <c r="R11" s="48"/>
      <c r="S11" s="49"/>
      <c r="T11" s="50">
        <f t="shared" si="3"/>
        <v>0</v>
      </c>
      <c r="U11" s="51"/>
      <c r="V11" s="52"/>
    </row>
    <row r="12" spans="1:22" ht="31.5" hidden="1" x14ac:dyDescent="0.25">
      <c r="A12" s="5"/>
      <c r="B12" s="45"/>
      <c r="C12" s="46"/>
      <c r="D12" s="90" t="s">
        <v>17</v>
      </c>
      <c r="E12" s="91"/>
      <c r="F12" s="92"/>
      <c r="G12" s="92"/>
      <c r="H12" s="92"/>
      <c r="I12" s="98"/>
      <c r="J12" s="174"/>
      <c r="K12" s="95"/>
      <c r="L12" s="95"/>
      <c r="M12" s="101"/>
      <c r="N12" s="97"/>
      <c r="O12" s="47"/>
      <c r="P12" s="122"/>
      <c r="Q12" s="20">
        <f t="shared" si="2"/>
        <v>0</v>
      </c>
      <c r="R12" s="48"/>
      <c r="S12" s="49"/>
      <c r="T12" s="50">
        <f t="shared" si="3"/>
        <v>0</v>
      </c>
      <c r="U12" s="51"/>
      <c r="V12" s="52"/>
    </row>
    <row r="13" spans="1:22" ht="31.5" hidden="1" x14ac:dyDescent="0.25">
      <c r="A13" s="5"/>
      <c r="B13" s="45"/>
      <c r="C13" s="46"/>
      <c r="D13" s="90" t="s">
        <v>17</v>
      </c>
      <c r="E13" s="91"/>
      <c r="F13" s="92"/>
      <c r="G13" s="92"/>
      <c r="H13" s="92"/>
      <c r="I13" s="98"/>
      <c r="J13" s="100"/>
      <c r="K13" s="95"/>
      <c r="L13" s="95"/>
      <c r="M13" s="101"/>
      <c r="N13" s="97"/>
      <c r="O13" s="47"/>
      <c r="P13" s="122"/>
      <c r="Q13" s="20">
        <f t="shared" si="2"/>
        <v>0</v>
      </c>
      <c r="R13" s="48"/>
      <c r="S13" s="49"/>
      <c r="T13" s="50">
        <f t="shared" si="3"/>
        <v>0</v>
      </c>
      <c r="U13" s="51"/>
      <c r="V13" s="52"/>
    </row>
    <row r="14" spans="1:22" ht="31.5" hidden="1" x14ac:dyDescent="0.25">
      <c r="A14" s="5"/>
      <c r="B14" s="45"/>
      <c r="C14" s="46"/>
      <c r="D14" s="90" t="s">
        <v>17</v>
      </c>
      <c r="E14" s="91"/>
      <c r="F14" s="92"/>
      <c r="G14" s="92"/>
      <c r="H14" s="92"/>
      <c r="I14" s="93"/>
      <c r="J14" s="175"/>
      <c r="K14" s="95"/>
      <c r="L14" s="95"/>
      <c r="M14" s="96"/>
      <c r="N14" s="97"/>
      <c r="O14" s="47"/>
      <c r="P14" s="122"/>
      <c r="Q14" s="20">
        <f t="shared" si="2"/>
        <v>0</v>
      </c>
      <c r="R14" s="48"/>
      <c r="S14" s="49"/>
      <c r="T14" s="50">
        <f t="shared" si="3"/>
        <v>0</v>
      </c>
      <c r="U14" s="51"/>
      <c r="V14" s="52"/>
    </row>
    <row r="15" spans="1:22" ht="44.25" hidden="1" customHeight="1" x14ac:dyDescent="0.25">
      <c r="A15" s="112"/>
      <c r="B15" s="183"/>
      <c r="C15" s="46"/>
      <c r="D15" s="184"/>
      <c r="E15" s="107"/>
      <c r="F15" s="181"/>
      <c r="G15" s="181"/>
      <c r="H15" s="181"/>
      <c r="I15" s="108"/>
      <c r="J15" s="109"/>
      <c r="K15" s="110"/>
      <c r="L15" s="110"/>
      <c r="M15" s="111"/>
      <c r="N15" s="182"/>
      <c r="O15" s="122"/>
      <c r="P15" s="122"/>
      <c r="Q15" s="113"/>
      <c r="R15" s="48"/>
      <c r="S15" s="49"/>
      <c r="T15" s="50"/>
      <c r="U15" s="51"/>
      <c r="V15" s="185"/>
    </row>
    <row r="16" spans="1:22" ht="31.5" hidden="1" x14ac:dyDescent="0.25">
      <c r="A16" s="5"/>
      <c r="B16" s="45"/>
      <c r="C16" s="46"/>
      <c r="D16" s="90" t="s">
        <v>17</v>
      </c>
      <c r="E16" s="91"/>
      <c r="F16" s="92"/>
      <c r="G16" s="92"/>
      <c r="H16" s="92"/>
      <c r="I16" s="98"/>
      <c r="J16" s="100"/>
      <c r="K16" s="95"/>
      <c r="L16" s="95"/>
      <c r="M16" s="101"/>
      <c r="N16" s="97"/>
      <c r="O16" s="47"/>
      <c r="P16" s="122"/>
      <c r="Q16" s="20">
        <f>R16+S16+T16</f>
        <v>0</v>
      </c>
      <c r="R16" s="139"/>
      <c r="S16" s="140"/>
      <c r="T16" s="141">
        <f>U16+V16</f>
        <v>0</v>
      </c>
      <c r="U16" s="142"/>
      <c r="V16" s="143"/>
    </row>
    <row r="17" spans="1:22" ht="91.5" customHeight="1" x14ac:dyDescent="0.25">
      <c r="A17" s="5"/>
      <c r="B17" s="45"/>
      <c r="C17" s="46"/>
      <c r="D17" s="90" t="s">
        <v>17</v>
      </c>
      <c r="E17" s="177" t="s">
        <v>18</v>
      </c>
      <c r="F17" s="92" t="s">
        <v>70</v>
      </c>
      <c r="G17" s="92" t="s">
        <v>37</v>
      </c>
      <c r="H17" s="92" t="s">
        <v>71</v>
      </c>
      <c r="I17" s="93" t="s">
        <v>21</v>
      </c>
      <c r="J17" s="94">
        <v>38009</v>
      </c>
      <c r="K17" s="178" t="s">
        <v>50</v>
      </c>
      <c r="L17" s="178" t="s">
        <v>51</v>
      </c>
      <c r="M17" s="179" t="s">
        <v>63</v>
      </c>
      <c r="N17" s="97">
        <v>11</v>
      </c>
      <c r="O17" s="47"/>
      <c r="P17" s="170"/>
      <c r="Q17" s="171"/>
      <c r="R17" s="154"/>
      <c r="S17" s="154"/>
      <c r="T17" s="155"/>
      <c r="U17" s="154"/>
      <c r="V17" s="154"/>
    </row>
    <row r="18" spans="1:22" ht="47.25" x14ac:dyDescent="0.25">
      <c r="A18" s="5"/>
      <c r="B18" s="45"/>
      <c r="C18" s="46"/>
      <c r="D18" s="90" t="s">
        <v>17</v>
      </c>
      <c r="E18" s="177" t="s">
        <v>26</v>
      </c>
      <c r="F18" s="92" t="s">
        <v>151</v>
      </c>
      <c r="G18" s="92" t="s">
        <v>36</v>
      </c>
      <c r="H18" s="92" t="s">
        <v>32</v>
      </c>
      <c r="I18" s="93" t="s">
        <v>21</v>
      </c>
      <c r="J18" s="94">
        <v>37966</v>
      </c>
      <c r="K18" s="178" t="s">
        <v>50</v>
      </c>
      <c r="L18" s="178" t="s">
        <v>51</v>
      </c>
      <c r="M18" s="179" t="s">
        <v>130</v>
      </c>
      <c r="N18" s="97">
        <v>11</v>
      </c>
      <c r="O18" s="47"/>
      <c r="P18" s="170"/>
      <c r="Q18" s="171"/>
      <c r="R18" s="154"/>
      <c r="S18" s="154"/>
      <c r="T18" s="155"/>
      <c r="U18" s="154"/>
      <c r="V18" s="154"/>
    </row>
    <row r="19" spans="1:22" ht="31.5" hidden="1" x14ac:dyDescent="0.25">
      <c r="A19" s="5"/>
      <c r="B19" s="45"/>
      <c r="C19" s="46"/>
      <c r="D19" s="90" t="s">
        <v>17</v>
      </c>
      <c r="E19" s="91"/>
      <c r="F19" s="92"/>
      <c r="G19" s="92"/>
      <c r="H19" s="92"/>
      <c r="I19" s="98"/>
      <c r="J19" s="100"/>
      <c r="K19" s="95"/>
      <c r="L19" s="95"/>
      <c r="M19" s="101"/>
      <c r="N19" s="97"/>
      <c r="O19" s="47"/>
      <c r="P19" s="122"/>
      <c r="Q19" s="20">
        <f>R19+S19+T19</f>
        <v>0</v>
      </c>
      <c r="R19" s="139"/>
      <c r="S19" s="140"/>
      <c r="T19" s="141">
        <f>U19+V19</f>
        <v>0</v>
      </c>
      <c r="U19" s="142"/>
      <c r="V19" s="143"/>
    </row>
    <row r="20" spans="1:22" ht="31.5" hidden="1" x14ac:dyDescent="0.25">
      <c r="A20" s="5"/>
      <c r="B20" s="45"/>
      <c r="C20" s="46"/>
      <c r="D20" s="90" t="s">
        <v>17</v>
      </c>
      <c r="E20" s="91"/>
      <c r="F20" s="92"/>
      <c r="G20" s="92"/>
      <c r="H20" s="92"/>
      <c r="I20" s="98"/>
      <c r="J20" s="176"/>
      <c r="K20" s="95"/>
      <c r="L20" s="95"/>
      <c r="M20" s="101"/>
      <c r="N20" s="97"/>
      <c r="O20" s="47"/>
      <c r="P20" s="122"/>
      <c r="Q20" s="20">
        <f>R20+S20+T20</f>
        <v>0</v>
      </c>
      <c r="R20" s="48"/>
      <c r="S20" s="49"/>
      <c r="T20" s="50">
        <f>U20+V20</f>
        <v>0</v>
      </c>
      <c r="U20" s="51"/>
      <c r="V20" s="52"/>
    </row>
    <row r="21" spans="1:22" ht="70.5" customHeight="1" x14ac:dyDescent="0.25">
      <c r="A21" s="5"/>
      <c r="B21" s="45"/>
      <c r="C21" s="46"/>
      <c r="D21" s="90" t="s">
        <v>17</v>
      </c>
      <c r="E21" s="177" t="s">
        <v>35</v>
      </c>
      <c r="F21" s="92" t="s">
        <v>155</v>
      </c>
      <c r="G21" s="92" t="s">
        <v>156</v>
      </c>
      <c r="H21" s="92" t="s">
        <v>24</v>
      </c>
      <c r="I21" s="93" t="s">
        <v>21</v>
      </c>
      <c r="J21" s="94">
        <v>38111</v>
      </c>
      <c r="K21" s="178" t="s">
        <v>50</v>
      </c>
      <c r="L21" s="178" t="s">
        <v>51</v>
      </c>
      <c r="M21" s="179" t="s">
        <v>60</v>
      </c>
      <c r="N21" s="97">
        <v>11</v>
      </c>
      <c r="O21" s="47"/>
      <c r="P21" s="170"/>
      <c r="Q21" s="171"/>
      <c r="R21" s="154"/>
      <c r="S21" s="154"/>
      <c r="T21" s="155"/>
      <c r="U21" s="154"/>
      <c r="V21" s="154"/>
    </row>
    <row r="22" spans="1:22" ht="31.5" hidden="1" x14ac:dyDescent="0.25">
      <c r="A22" s="5"/>
      <c r="B22" s="45"/>
      <c r="C22" s="46"/>
      <c r="D22" s="90" t="s">
        <v>17</v>
      </c>
      <c r="E22" s="91"/>
      <c r="F22" s="92"/>
      <c r="G22" s="92"/>
      <c r="H22" s="92"/>
      <c r="I22" s="93"/>
      <c r="J22" s="94"/>
      <c r="K22" s="95"/>
      <c r="L22" s="95"/>
      <c r="M22" s="101"/>
      <c r="N22" s="97"/>
      <c r="O22" s="47"/>
      <c r="P22" s="122"/>
      <c r="Q22" s="20">
        <f>R22+S22+T22</f>
        <v>0</v>
      </c>
      <c r="R22" s="139"/>
      <c r="S22" s="140"/>
      <c r="T22" s="141">
        <f>U22+V22</f>
        <v>0</v>
      </c>
      <c r="U22" s="142"/>
      <c r="V22" s="143"/>
    </row>
    <row r="23" spans="1:22" ht="94.5" x14ac:dyDescent="0.25">
      <c r="A23" s="5"/>
      <c r="B23" s="73"/>
      <c r="C23" s="74"/>
      <c r="D23" s="119"/>
      <c r="E23" s="114" t="s">
        <v>17</v>
      </c>
      <c r="F23" s="180" t="s">
        <v>198</v>
      </c>
      <c r="G23" s="181" t="s">
        <v>52</v>
      </c>
      <c r="H23" s="181" t="s">
        <v>24</v>
      </c>
      <c r="I23" s="108" t="s">
        <v>21</v>
      </c>
      <c r="J23" s="109">
        <v>38099</v>
      </c>
      <c r="K23" s="110" t="s">
        <v>50</v>
      </c>
      <c r="L23" s="110" t="s">
        <v>51</v>
      </c>
      <c r="M23" s="169" t="s">
        <v>54</v>
      </c>
      <c r="N23" s="182">
        <v>11</v>
      </c>
      <c r="O23" s="77"/>
      <c r="P23" s="172"/>
      <c r="Q23" s="153"/>
      <c r="R23" s="154"/>
      <c r="S23" s="154"/>
      <c r="T23" s="155"/>
      <c r="U23" s="154"/>
      <c r="V23" s="154"/>
    </row>
    <row r="24" spans="1:22" ht="15.75" x14ac:dyDescent="0.25">
      <c r="A24" s="15"/>
      <c r="B24" s="16"/>
      <c r="C24" s="17"/>
      <c r="D24" s="17"/>
      <c r="E24" s="17"/>
      <c r="F24" s="17"/>
      <c r="G24" s="15"/>
      <c r="H24" s="17"/>
      <c r="I24" s="18"/>
      <c r="J24" s="17"/>
      <c r="K24" s="17"/>
      <c r="L24" s="15"/>
      <c r="M24" s="17"/>
      <c r="N24" s="17"/>
      <c r="O24" s="17"/>
      <c r="P24" s="17"/>
      <c r="Q24" s="17"/>
      <c r="R24" s="17"/>
    </row>
  </sheetData>
  <mergeCells count="3">
    <mergeCell ref="E1:F1"/>
    <mergeCell ref="E2:F2"/>
    <mergeCell ref="E4:F4"/>
  </mergeCells>
  <dataValidations count="3">
    <dataValidation type="list" allowBlank="1" showInputMessage="1" showErrorMessage="1" sqref="N6:N14 N16:N23">
      <formula1>класс</formula1>
    </dataValidation>
    <dataValidation type="list" allowBlank="1" showInputMessage="1" showErrorMessage="1" sqref="K6:K14 K16:K23">
      <formula1>гражданство</formula1>
    </dataValidation>
    <dataValidation type="list" allowBlank="1" showInputMessage="1" showErrorMessage="1" sqref="I6:I14 I16:I23">
      <formula1>пол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BreakPreview" zoomScale="70" zoomScaleNormal="70" zoomScaleSheetLayoutView="70" workbookViewId="0">
      <selection activeCell="J1" sqref="J1:J1048576"/>
    </sheetView>
  </sheetViews>
  <sheetFormatPr defaultRowHeight="15" x14ac:dyDescent="0.25"/>
  <cols>
    <col min="1" max="1" width="4.140625" style="1" customWidth="1"/>
    <col min="2" max="2" width="8.85546875" style="2" hidden="1" customWidth="1"/>
    <col min="3" max="3" width="8.7109375" customWidth="1"/>
    <col min="4" max="4" width="16.28515625" hidden="1" customWidth="1"/>
    <col min="5" max="5" width="16.42578125" customWidth="1"/>
    <col min="6" max="6" width="10.42578125" customWidth="1"/>
    <col min="7" max="7" width="14.42578125" style="1" customWidth="1"/>
    <col min="8" max="8" width="12.28515625" customWidth="1"/>
    <col min="9" max="9" width="13.42578125" style="4" hidden="1" customWidth="1"/>
    <col min="10" max="10" width="15.5703125" hidden="1" customWidth="1"/>
    <col min="11" max="11" width="14.85546875" hidden="1" customWidth="1"/>
    <col min="12" max="12" width="19.28515625" style="1" hidden="1" customWidth="1"/>
    <col min="13" max="13" width="36.28515625" customWidth="1"/>
    <col min="14" max="14" width="21" customWidth="1"/>
    <col min="15" max="15" width="21.140625" hidden="1" customWidth="1"/>
    <col min="16" max="16" width="13" customWidth="1"/>
    <col min="17" max="17" width="14.28515625" customWidth="1"/>
    <col min="18" max="18" width="12.7109375" customWidth="1"/>
    <col min="19" max="19" width="10.7109375" customWidth="1"/>
  </cols>
  <sheetData>
    <row r="1" spans="1:19" ht="15.75" x14ac:dyDescent="0.25">
      <c r="D1" s="3" t="s">
        <v>16</v>
      </c>
      <c r="E1" s="222" t="s">
        <v>15</v>
      </c>
      <c r="F1" s="222"/>
    </row>
    <row r="2" spans="1:19" ht="25.5" customHeight="1" x14ac:dyDescent="0.25">
      <c r="A2" s="15"/>
      <c r="B2" s="16"/>
      <c r="C2" s="17"/>
      <c r="D2" s="173" t="s">
        <v>14</v>
      </c>
      <c r="E2" s="222" t="s">
        <v>43</v>
      </c>
      <c r="F2" s="222"/>
      <c r="G2" s="15"/>
      <c r="H2" s="17"/>
      <c r="I2" s="18"/>
      <c r="J2" s="17"/>
      <c r="K2" s="17"/>
      <c r="L2" s="15"/>
      <c r="M2" s="17"/>
      <c r="N2" s="17"/>
      <c r="O2" s="17"/>
      <c r="P2" s="17"/>
      <c r="Q2" s="17"/>
      <c r="R2" s="17"/>
      <c r="S2" s="17"/>
    </row>
    <row r="3" spans="1:19" ht="15.75" x14ac:dyDescent="0.25">
      <c r="A3" s="15"/>
      <c r="B3" s="16"/>
      <c r="C3" s="17"/>
      <c r="D3" s="173" t="s">
        <v>13</v>
      </c>
      <c r="E3" s="173" t="s">
        <v>33</v>
      </c>
      <c r="F3" s="17"/>
      <c r="G3" s="15"/>
      <c r="H3" s="17"/>
      <c r="I3" s="18"/>
      <c r="J3" s="17"/>
      <c r="K3" s="17"/>
      <c r="L3" s="15"/>
      <c r="M3" s="17"/>
      <c r="N3" s="17"/>
      <c r="O3" s="17"/>
      <c r="P3" s="17"/>
      <c r="Q3" s="17"/>
      <c r="R3" s="17"/>
      <c r="S3" s="17"/>
    </row>
    <row r="4" spans="1:19" ht="25.5" customHeight="1" x14ac:dyDescent="0.25">
      <c r="A4" s="15"/>
      <c r="B4" s="16"/>
      <c r="C4" s="17"/>
      <c r="D4" s="173" t="s">
        <v>12</v>
      </c>
      <c r="E4" s="222" t="s">
        <v>194</v>
      </c>
      <c r="F4" s="222"/>
      <c r="G4" s="15"/>
      <c r="H4" s="17"/>
      <c r="I4" s="18"/>
      <c r="J4" s="17"/>
      <c r="K4" s="17"/>
      <c r="L4" s="15"/>
      <c r="M4" s="17"/>
      <c r="N4" s="17"/>
      <c r="O4" s="17"/>
      <c r="P4" s="17"/>
      <c r="Q4" s="17"/>
      <c r="R4" s="17"/>
      <c r="S4" s="17"/>
    </row>
    <row r="5" spans="1:19" s="41" customFormat="1" ht="78.75" x14ac:dyDescent="0.25">
      <c r="A5" s="13" t="s">
        <v>11</v>
      </c>
      <c r="B5" s="13" t="s">
        <v>10</v>
      </c>
      <c r="C5" s="13" t="s">
        <v>92</v>
      </c>
      <c r="D5" s="13" t="s">
        <v>90</v>
      </c>
      <c r="E5" s="13" t="s">
        <v>9</v>
      </c>
      <c r="F5" s="13" t="s">
        <v>8</v>
      </c>
      <c r="G5" s="13" t="s">
        <v>7</v>
      </c>
      <c r="H5" s="13" t="s">
        <v>6</v>
      </c>
      <c r="I5" s="13" t="s">
        <v>4</v>
      </c>
      <c r="J5" s="13" t="s">
        <v>5</v>
      </c>
      <c r="K5" s="13" t="s">
        <v>3</v>
      </c>
      <c r="L5" s="13" t="s">
        <v>2</v>
      </c>
      <c r="M5" s="13" t="s">
        <v>1</v>
      </c>
      <c r="N5" s="13" t="s">
        <v>207</v>
      </c>
      <c r="O5" s="88" t="s">
        <v>0</v>
      </c>
      <c r="P5" s="219" t="s">
        <v>249</v>
      </c>
      <c r="Q5" s="13" t="s">
        <v>250</v>
      </c>
      <c r="R5" s="13" t="s">
        <v>251</v>
      </c>
      <c r="S5" s="13" t="s">
        <v>252</v>
      </c>
    </row>
    <row r="6" spans="1:19" ht="66" customHeight="1" x14ac:dyDescent="0.25">
      <c r="A6" s="5">
        <v>1</v>
      </c>
      <c r="B6" s="6"/>
      <c r="C6" s="8" t="s">
        <v>236</v>
      </c>
      <c r="D6" s="203" t="s">
        <v>17</v>
      </c>
      <c r="E6" s="91" t="s">
        <v>35</v>
      </c>
      <c r="F6" s="92" t="s">
        <v>157</v>
      </c>
      <c r="G6" s="92" t="s">
        <v>158</v>
      </c>
      <c r="H6" s="92" t="s">
        <v>22</v>
      </c>
      <c r="I6" s="98" t="s">
        <v>20</v>
      </c>
      <c r="J6" s="94">
        <v>38798</v>
      </c>
      <c r="K6" s="95" t="s">
        <v>50</v>
      </c>
      <c r="L6" s="95" t="s">
        <v>51</v>
      </c>
      <c r="M6" s="150" t="s">
        <v>60</v>
      </c>
      <c r="N6" s="97">
        <v>9</v>
      </c>
      <c r="O6" s="198"/>
      <c r="P6" s="5">
        <f t="shared" ref="P6:P14" si="0">SUM(Q6:S6)</f>
        <v>83.5</v>
      </c>
      <c r="Q6" s="112">
        <v>8.5</v>
      </c>
      <c r="R6" s="112">
        <v>35</v>
      </c>
      <c r="S6" s="112">
        <v>40</v>
      </c>
    </row>
    <row r="7" spans="1:19" ht="47.25" x14ac:dyDescent="0.25">
      <c r="A7" s="5">
        <v>2</v>
      </c>
      <c r="B7" s="6"/>
      <c r="C7" s="8" t="s">
        <v>237</v>
      </c>
      <c r="D7" s="203" t="s">
        <v>17</v>
      </c>
      <c r="E7" s="91" t="s">
        <v>17</v>
      </c>
      <c r="F7" s="92" t="s">
        <v>159</v>
      </c>
      <c r="G7" s="92" t="s">
        <v>160</v>
      </c>
      <c r="H7" s="92" t="s">
        <v>161</v>
      </c>
      <c r="I7" s="98" t="s">
        <v>20</v>
      </c>
      <c r="J7" s="100">
        <v>38807</v>
      </c>
      <c r="K7" s="95" t="s">
        <v>50</v>
      </c>
      <c r="L7" s="95" t="s">
        <v>51</v>
      </c>
      <c r="M7" s="150" t="s">
        <v>65</v>
      </c>
      <c r="N7" s="97">
        <v>9</v>
      </c>
      <c r="O7" s="198"/>
      <c r="P7" s="5">
        <f t="shared" si="0"/>
        <v>77.5</v>
      </c>
      <c r="Q7" s="112">
        <v>10.5</v>
      </c>
      <c r="R7" s="112">
        <v>33</v>
      </c>
      <c r="S7" s="112">
        <v>34</v>
      </c>
    </row>
    <row r="8" spans="1:19" ht="78.75" x14ac:dyDescent="0.25">
      <c r="A8" s="5">
        <v>3</v>
      </c>
      <c r="B8" s="45"/>
      <c r="C8" s="45" t="s">
        <v>239</v>
      </c>
      <c r="D8" s="203" t="s">
        <v>17</v>
      </c>
      <c r="E8" s="91" t="s">
        <v>168</v>
      </c>
      <c r="F8" s="92" t="s">
        <v>169</v>
      </c>
      <c r="G8" s="92" t="s">
        <v>42</v>
      </c>
      <c r="H8" s="92" t="s">
        <v>170</v>
      </c>
      <c r="I8" s="98" t="s">
        <v>20</v>
      </c>
      <c r="J8" s="100">
        <v>38964</v>
      </c>
      <c r="K8" s="95" t="s">
        <v>50</v>
      </c>
      <c r="L8" s="95" t="s">
        <v>51</v>
      </c>
      <c r="M8" s="150" t="s">
        <v>171</v>
      </c>
      <c r="N8" s="97">
        <v>9</v>
      </c>
      <c r="O8" s="199"/>
      <c r="P8" s="5">
        <f t="shared" si="0"/>
        <v>56</v>
      </c>
      <c r="Q8" s="112">
        <v>6</v>
      </c>
      <c r="R8" s="112">
        <v>26</v>
      </c>
      <c r="S8" s="112">
        <v>24</v>
      </c>
    </row>
    <row r="9" spans="1:19" ht="47.25" x14ac:dyDescent="0.25">
      <c r="A9" s="5">
        <v>4</v>
      </c>
      <c r="B9" s="45"/>
      <c r="C9" s="45" t="s">
        <v>238</v>
      </c>
      <c r="D9" s="203" t="s">
        <v>17</v>
      </c>
      <c r="E9" s="91" t="s">
        <v>18</v>
      </c>
      <c r="F9" s="92" t="s">
        <v>166</v>
      </c>
      <c r="G9" s="92" t="s">
        <v>167</v>
      </c>
      <c r="H9" s="92" t="s">
        <v>22</v>
      </c>
      <c r="I9" s="98" t="s">
        <v>20</v>
      </c>
      <c r="J9" s="100">
        <v>38974</v>
      </c>
      <c r="K9" s="95" t="s">
        <v>50</v>
      </c>
      <c r="L9" s="95" t="s">
        <v>51</v>
      </c>
      <c r="M9" s="150" t="s">
        <v>55</v>
      </c>
      <c r="N9" s="97">
        <v>9</v>
      </c>
      <c r="O9" s="199"/>
      <c r="P9" s="5">
        <f t="shared" si="0"/>
        <v>54.5</v>
      </c>
      <c r="Q9" s="112">
        <v>7.5</v>
      </c>
      <c r="R9" s="112">
        <v>26</v>
      </c>
      <c r="S9" s="112">
        <v>21</v>
      </c>
    </row>
    <row r="10" spans="1:19" ht="47.25" x14ac:dyDescent="0.25">
      <c r="A10" s="5"/>
      <c r="B10" s="45"/>
      <c r="C10" s="45"/>
      <c r="D10" s="90" t="s">
        <v>17</v>
      </c>
      <c r="E10" s="107" t="s">
        <v>27</v>
      </c>
      <c r="F10" s="107" t="s">
        <v>195</v>
      </c>
      <c r="G10" s="200" t="s">
        <v>163</v>
      </c>
      <c r="H10" s="200" t="s">
        <v>172</v>
      </c>
      <c r="I10" s="108" t="s">
        <v>20</v>
      </c>
      <c r="J10" s="109">
        <v>39255</v>
      </c>
      <c r="K10" s="110" t="s">
        <v>50</v>
      </c>
      <c r="L10" s="110" t="s">
        <v>51</v>
      </c>
      <c r="M10" s="169" t="s">
        <v>59</v>
      </c>
      <c r="N10" s="201">
        <v>9</v>
      </c>
      <c r="O10" s="202"/>
      <c r="P10" s="154">
        <f t="shared" si="0"/>
        <v>0</v>
      </c>
      <c r="Q10" s="154"/>
      <c r="R10" s="154"/>
      <c r="S10" s="154"/>
    </row>
    <row r="11" spans="1:19" ht="63" x14ac:dyDescent="0.25">
      <c r="A11" s="5"/>
      <c r="B11" s="45"/>
      <c r="C11" s="204"/>
      <c r="D11" s="203" t="s">
        <v>17</v>
      </c>
      <c r="E11" s="205" t="s">
        <v>99</v>
      </c>
      <c r="F11" s="205" t="s">
        <v>202</v>
      </c>
      <c r="G11" s="206" t="s">
        <v>173</v>
      </c>
      <c r="H11" s="206" t="s">
        <v>174</v>
      </c>
      <c r="I11" s="207" t="s">
        <v>20</v>
      </c>
      <c r="J11" s="110">
        <v>38662</v>
      </c>
      <c r="K11" s="110" t="s">
        <v>50</v>
      </c>
      <c r="L11" s="110" t="s">
        <v>51</v>
      </c>
      <c r="M11" s="169" t="s">
        <v>101</v>
      </c>
      <c r="N11" s="208">
        <v>9</v>
      </c>
      <c r="O11" s="209"/>
      <c r="P11" s="210">
        <f t="shared" si="0"/>
        <v>0</v>
      </c>
      <c r="Q11" s="210"/>
      <c r="R11" s="210"/>
      <c r="S11" s="210"/>
    </row>
    <row r="12" spans="1:19" ht="47.25" x14ac:dyDescent="0.25">
      <c r="A12" s="104"/>
      <c r="B12" s="105"/>
      <c r="C12" s="211"/>
      <c r="D12" s="212"/>
      <c r="E12" s="205" t="s">
        <v>27</v>
      </c>
      <c r="F12" s="213" t="s">
        <v>196</v>
      </c>
      <c r="G12" s="213" t="s">
        <v>42</v>
      </c>
      <c r="H12" s="213" t="s">
        <v>22</v>
      </c>
      <c r="I12" s="207" t="s">
        <v>20</v>
      </c>
      <c r="J12" s="110">
        <v>39023</v>
      </c>
      <c r="K12" s="110" t="s">
        <v>50</v>
      </c>
      <c r="L12" s="110" t="s">
        <v>51</v>
      </c>
      <c r="M12" s="169" t="s">
        <v>59</v>
      </c>
      <c r="N12" s="214">
        <v>9</v>
      </c>
      <c r="O12" s="209"/>
      <c r="P12" s="210">
        <f t="shared" si="0"/>
        <v>0</v>
      </c>
      <c r="Q12" s="210"/>
      <c r="R12" s="210"/>
      <c r="S12" s="210"/>
    </row>
    <row r="13" spans="1:19" ht="94.5" x14ac:dyDescent="0.25">
      <c r="A13" s="104"/>
      <c r="B13" s="105"/>
      <c r="C13" s="211"/>
      <c r="D13" s="212"/>
      <c r="E13" s="205" t="s">
        <v>19</v>
      </c>
      <c r="F13" s="213" t="s">
        <v>162</v>
      </c>
      <c r="G13" s="213" t="s">
        <v>163</v>
      </c>
      <c r="H13" s="213" t="s">
        <v>22</v>
      </c>
      <c r="I13" s="207" t="s">
        <v>20</v>
      </c>
      <c r="J13" s="110">
        <v>38811</v>
      </c>
      <c r="K13" s="110" t="s">
        <v>50</v>
      </c>
      <c r="L13" s="110" t="s">
        <v>51</v>
      </c>
      <c r="M13" s="169" t="s">
        <v>69</v>
      </c>
      <c r="N13" s="214">
        <v>9</v>
      </c>
      <c r="O13" s="209"/>
      <c r="P13" s="210">
        <f t="shared" si="0"/>
        <v>0</v>
      </c>
      <c r="Q13" s="210"/>
      <c r="R13" s="210"/>
      <c r="S13" s="210"/>
    </row>
    <row r="14" spans="1:19" ht="94.5" x14ac:dyDescent="0.25">
      <c r="A14" s="104"/>
      <c r="B14" s="105"/>
      <c r="C14" s="211"/>
      <c r="D14" s="212"/>
      <c r="E14" s="205" t="s">
        <v>19</v>
      </c>
      <c r="F14" s="213" t="s">
        <v>164</v>
      </c>
      <c r="G14" s="213" t="s">
        <v>165</v>
      </c>
      <c r="H14" s="213" t="s">
        <v>66</v>
      </c>
      <c r="I14" s="207" t="s">
        <v>20</v>
      </c>
      <c r="J14" s="110">
        <v>38835</v>
      </c>
      <c r="K14" s="110" t="s">
        <v>50</v>
      </c>
      <c r="L14" s="110" t="s">
        <v>51</v>
      </c>
      <c r="M14" s="169" t="s">
        <v>69</v>
      </c>
      <c r="N14" s="214">
        <v>9</v>
      </c>
      <c r="O14" s="209"/>
      <c r="P14" s="210">
        <f t="shared" si="0"/>
        <v>0</v>
      </c>
      <c r="Q14" s="210"/>
      <c r="R14" s="210"/>
      <c r="S14" s="210"/>
    </row>
  </sheetData>
  <sortState ref="E6:N28">
    <sortCondition ref="F6:F28"/>
  </sortState>
  <mergeCells count="3">
    <mergeCell ref="E2:F2"/>
    <mergeCell ref="E4:F4"/>
    <mergeCell ref="E1:F1"/>
  </mergeCells>
  <dataValidations count="3">
    <dataValidation type="list" allowBlank="1" showInputMessage="1" showErrorMessage="1" sqref="N6:N14">
      <formula1>класс</formula1>
    </dataValidation>
    <dataValidation type="list" allowBlank="1" showInputMessage="1" showErrorMessage="1" sqref="K6:K14">
      <formula1>гражданство</formula1>
    </dataValidation>
    <dataValidation type="list" allowBlank="1" showInputMessage="1" showErrorMessage="1" sqref="I6:I14">
      <formula1>пол</formula1>
    </dataValidation>
  </dataValidations>
  <pageMargins left="0.11811023622047245" right="0.11811023622047245" top="0.35433070866141736" bottom="0.35433070866141736" header="0" footer="0"/>
  <pageSetup paperSize="9" scale="66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view="pageBreakPreview" topLeftCell="C1" zoomScale="80" zoomScaleNormal="80" zoomScaleSheetLayoutView="80" zoomScalePageLayoutView="75" workbookViewId="0">
      <selection activeCell="P1" sqref="P1:P1048576"/>
    </sheetView>
  </sheetViews>
  <sheetFormatPr defaultRowHeight="15" x14ac:dyDescent="0.25"/>
  <cols>
    <col min="1" max="1" width="4.140625" style="1" customWidth="1"/>
    <col min="2" max="2" width="8.85546875" style="2" hidden="1" customWidth="1"/>
    <col min="3" max="3" width="10.85546875" customWidth="1"/>
    <col min="4" max="4" width="17.28515625" hidden="1" customWidth="1"/>
    <col min="5" max="5" width="18.140625" customWidth="1"/>
    <col min="6" max="6" width="13.7109375" customWidth="1"/>
    <col min="7" max="7" width="16.42578125" style="1" customWidth="1"/>
    <col min="8" max="8" width="16.140625" customWidth="1"/>
    <col min="9" max="9" width="13.42578125" style="4" hidden="1" customWidth="1"/>
    <col min="10" max="10" width="15.5703125" customWidth="1"/>
    <col min="11" max="11" width="13.85546875" hidden="1" customWidth="1"/>
    <col min="12" max="12" width="16.42578125" style="1" hidden="1" customWidth="1"/>
    <col min="13" max="13" width="36" customWidth="1"/>
    <col min="14" max="14" width="15.7109375" customWidth="1"/>
    <col min="15" max="15" width="13.85546875" hidden="1" customWidth="1"/>
    <col min="16" max="16" width="18" hidden="1" customWidth="1"/>
    <col min="17" max="17" width="13.7109375" customWidth="1"/>
    <col min="18" max="18" width="17.42578125" customWidth="1"/>
    <col min="19" max="19" width="13.85546875" customWidth="1"/>
  </cols>
  <sheetData>
    <row r="1" spans="1:20" ht="25.5" customHeight="1" x14ac:dyDescent="0.25">
      <c r="D1" s="3" t="s">
        <v>16</v>
      </c>
      <c r="E1" s="222" t="s">
        <v>15</v>
      </c>
      <c r="F1" s="222"/>
      <c r="G1" s="16"/>
    </row>
    <row r="2" spans="1:20" ht="25.5" customHeight="1" x14ac:dyDescent="0.25">
      <c r="D2" s="3" t="s">
        <v>14</v>
      </c>
      <c r="E2" s="222" t="s">
        <v>43</v>
      </c>
      <c r="F2" s="222"/>
      <c r="G2" s="16"/>
    </row>
    <row r="3" spans="1:20" ht="15.75" x14ac:dyDescent="0.25">
      <c r="D3" s="3" t="s">
        <v>13</v>
      </c>
      <c r="E3" s="173" t="s">
        <v>210</v>
      </c>
      <c r="F3" s="221"/>
      <c r="G3" s="16"/>
    </row>
    <row r="4" spans="1:20" ht="25.5" customHeight="1" x14ac:dyDescent="0.25">
      <c r="D4" s="3" t="s">
        <v>12</v>
      </c>
      <c r="E4" s="222" t="s">
        <v>194</v>
      </c>
      <c r="F4" s="222"/>
      <c r="G4" s="222"/>
    </row>
    <row r="5" spans="1:20" ht="94.5" x14ac:dyDescent="0.25">
      <c r="A5" s="13" t="s">
        <v>11</v>
      </c>
      <c r="B5" s="13" t="s">
        <v>10</v>
      </c>
      <c r="C5" s="13" t="s">
        <v>92</v>
      </c>
      <c r="D5" s="13" t="s">
        <v>90</v>
      </c>
      <c r="E5" s="13" t="s">
        <v>9</v>
      </c>
      <c r="F5" s="13" t="s">
        <v>8</v>
      </c>
      <c r="G5" s="13" t="s">
        <v>7</v>
      </c>
      <c r="H5" s="13" t="s">
        <v>6</v>
      </c>
      <c r="I5" s="13" t="s">
        <v>4</v>
      </c>
      <c r="J5" s="13" t="s">
        <v>5</v>
      </c>
      <c r="K5" s="13" t="s">
        <v>3</v>
      </c>
      <c r="L5" s="13" t="s">
        <v>2</v>
      </c>
      <c r="M5" s="13" t="s">
        <v>1</v>
      </c>
      <c r="N5" s="13" t="s">
        <v>207</v>
      </c>
      <c r="O5" s="13" t="s">
        <v>0</v>
      </c>
      <c r="P5" s="88" t="s">
        <v>208</v>
      </c>
      <c r="Q5" s="219" t="s">
        <v>249</v>
      </c>
      <c r="R5" s="13" t="s">
        <v>250</v>
      </c>
      <c r="S5" s="13" t="s">
        <v>251</v>
      </c>
      <c r="T5" s="13" t="s">
        <v>252</v>
      </c>
    </row>
    <row r="6" spans="1:20" ht="47.25" x14ac:dyDescent="0.25">
      <c r="A6" s="191">
        <v>1</v>
      </c>
      <c r="B6" s="10"/>
      <c r="C6" s="8" t="s">
        <v>240</v>
      </c>
      <c r="D6" s="29" t="s">
        <v>17</v>
      </c>
      <c r="E6" s="91" t="s">
        <v>27</v>
      </c>
      <c r="F6" s="92" t="s">
        <v>49</v>
      </c>
      <c r="G6" s="92" t="s">
        <v>48</v>
      </c>
      <c r="H6" s="92" t="s">
        <v>68</v>
      </c>
      <c r="I6" s="36" t="s">
        <v>20</v>
      </c>
      <c r="J6" s="100">
        <v>38539</v>
      </c>
      <c r="K6" s="34" t="s">
        <v>50</v>
      </c>
      <c r="L6" s="34" t="s">
        <v>51</v>
      </c>
      <c r="M6" s="150" t="s">
        <v>59</v>
      </c>
      <c r="N6" s="97">
        <v>10</v>
      </c>
      <c r="O6" s="22"/>
      <c r="P6" s="5"/>
      <c r="Q6" s="159">
        <f t="shared" ref="Q6:Q13" si="0">R6+S6+T6</f>
        <v>91</v>
      </c>
      <c r="R6" s="5">
        <v>18</v>
      </c>
      <c r="S6" s="5">
        <v>33</v>
      </c>
      <c r="T6" s="5">
        <v>40</v>
      </c>
    </row>
    <row r="7" spans="1:20" ht="30" hidden="1" x14ac:dyDescent="0.25">
      <c r="A7" s="28"/>
      <c r="B7" s="10"/>
      <c r="C7" s="11"/>
      <c r="D7" s="29" t="s">
        <v>17</v>
      </c>
      <c r="E7" s="30"/>
      <c r="F7" s="31"/>
      <c r="G7" s="31"/>
      <c r="H7" s="31"/>
      <c r="I7" s="44" t="s">
        <v>20</v>
      </c>
      <c r="J7" s="37"/>
      <c r="K7" s="34" t="s">
        <v>50</v>
      </c>
      <c r="L7" s="34" t="s">
        <v>51</v>
      </c>
      <c r="M7" s="150"/>
      <c r="N7" s="35"/>
      <c r="O7" s="22"/>
      <c r="P7" s="9"/>
      <c r="Q7" s="215">
        <f t="shared" si="0"/>
        <v>0</v>
      </c>
      <c r="R7" s="9"/>
      <c r="S7" s="9"/>
      <c r="T7" s="9"/>
    </row>
    <row r="8" spans="1:20" ht="47.25" x14ac:dyDescent="0.25">
      <c r="A8" s="191">
        <v>2</v>
      </c>
      <c r="B8" s="10"/>
      <c r="C8" s="8" t="s">
        <v>243</v>
      </c>
      <c r="D8" s="29" t="s">
        <v>17</v>
      </c>
      <c r="E8" s="91" t="s">
        <v>17</v>
      </c>
      <c r="F8" s="92" t="s">
        <v>189</v>
      </c>
      <c r="G8" s="92" t="s">
        <v>190</v>
      </c>
      <c r="H8" s="92" t="s">
        <v>191</v>
      </c>
      <c r="I8" s="44" t="s">
        <v>20</v>
      </c>
      <c r="J8" s="100">
        <v>38666</v>
      </c>
      <c r="K8" s="34" t="s">
        <v>50</v>
      </c>
      <c r="L8" s="34" t="s">
        <v>51</v>
      </c>
      <c r="M8" s="150" t="s">
        <v>178</v>
      </c>
      <c r="N8" s="97">
        <v>10</v>
      </c>
      <c r="O8" s="22"/>
      <c r="P8" s="5"/>
      <c r="Q8" s="159">
        <f t="shared" si="0"/>
        <v>75.5</v>
      </c>
      <c r="R8" s="5">
        <v>11.5</v>
      </c>
      <c r="S8" s="5">
        <v>26</v>
      </c>
      <c r="T8" s="5">
        <v>38</v>
      </c>
    </row>
    <row r="9" spans="1:20" ht="30" hidden="1" x14ac:dyDescent="0.25">
      <c r="A9" s="28"/>
      <c r="B9" s="10"/>
      <c r="C9" s="11"/>
      <c r="D9" s="29" t="s">
        <v>17</v>
      </c>
      <c r="E9" s="30"/>
      <c r="F9" s="31"/>
      <c r="G9" s="31"/>
      <c r="H9" s="31"/>
      <c r="I9" s="44" t="s">
        <v>20</v>
      </c>
      <c r="J9" s="37"/>
      <c r="K9" s="34" t="s">
        <v>50</v>
      </c>
      <c r="L9" s="34" t="s">
        <v>51</v>
      </c>
      <c r="M9" s="150"/>
      <c r="N9" s="35"/>
      <c r="O9" s="22"/>
      <c r="P9" s="9"/>
      <c r="Q9" s="215">
        <f t="shared" si="0"/>
        <v>0</v>
      </c>
      <c r="R9" s="9"/>
      <c r="S9" s="9"/>
      <c r="T9" s="9"/>
    </row>
    <row r="10" spans="1:20" ht="30" hidden="1" x14ac:dyDescent="0.25">
      <c r="A10" s="28"/>
      <c r="B10" s="25"/>
      <c r="C10" s="11"/>
      <c r="D10" s="29" t="s">
        <v>17</v>
      </c>
      <c r="E10" s="30"/>
      <c r="F10" s="70"/>
      <c r="G10" s="31"/>
      <c r="H10" s="31"/>
      <c r="I10" s="36" t="s">
        <v>20</v>
      </c>
      <c r="J10" s="37"/>
      <c r="K10" s="34" t="s">
        <v>50</v>
      </c>
      <c r="L10" s="34" t="s">
        <v>51</v>
      </c>
      <c r="M10" s="169"/>
      <c r="N10" s="35"/>
      <c r="O10" s="23"/>
      <c r="P10" s="9"/>
      <c r="Q10" s="216">
        <f t="shared" si="0"/>
        <v>0</v>
      </c>
      <c r="R10" s="24"/>
      <c r="S10" s="24"/>
      <c r="T10" s="24"/>
    </row>
    <row r="11" spans="1:20" ht="63" x14ac:dyDescent="0.25">
      <c r="A11" s="191">
        <v>3</v>
      </c>
      <c r="B11" s="12"/>
      <c r="C11" s="188" t="s">
        <v>242</v>
      </c>
      <c r="D11" s="29" t="s">
        <v>17</v>
      </c>
      <c r="E11" s="91" t="s">
        <v>17</v>
      </c>
      <c r="F11" s="92" t="s">
        <v>81</v>
      </c>
      <c r="G11" s="92" t="s">
        <v>34</v>
      </c>
      <c r="H11" s="92" t="s">
        <v>91</v>
      </c>
      <c r="I11" s="36" t="s">
        <v>20</v>
      </c>
      <c r="J11" s="196">
        <v>38379</v>
      </c>
      <c r="K11" s="34" t="s">
        <v>50</v>
      </c>
      <c r="L11" s="34" t="s">
        <v>51</v>
      </c>
      <c r="M11" s="150" t="s">
        <v>56</v>
      </c>
      <c r="N11" s="97">
        <v>10</v>
      </c>
      <c r="O11" s="56"/>
      <c r="P11" s="5"/>
      <c r="Q11" s="159">
        <f t="shared" si="0"/>
        <v>72.5</v>
      </c>
      <c r="R11" s="112">
        <v>14.5</v>
      </c>
      <c r="S11" s="192">
        <v>33</v>
      </c>
      <c r="T11" s="192">
        <v>25</v>
      </c>
    </row>
    <row r="12" spans="1:20" ht="30" hidden="1" x14ac:dyDescent="0.25">
      <c r="A12" s="28"/>
      <c r="B12" s="55"/>
      <c r="C12" s="59"/>
      <c r="D12" s="29" t="s">
        <v>17</v>
      </c>
      <c r="E12" s="30"/>
      <c r="F12" s="31"/>
      <c r="G12" s="31"/>
      <c r="H12" s="31"/>
      <c r="I12" s="36" t="s">
        <v>20</v>
      </c>
      <c r="J12" s="37"/>
      <c r="K12" s="34" t="s">
        <v>50</v>
      </c>
      <c r="L12" s="34" t="s">
        <v>51</v>
      </c>
      <c r="M12" s="150"/>
      <c r="N12" s="35"/>
      <c r="O12" s="56"/>
      <c r="P12" s="9"/>
      <c r="Q12" s="215">
        <f t="shared" si="0"/>
        <v>0</v>
      </c>
      <c r="R12" s="54"/>
      <c r="S12" s="58"/>
      <c r="T12" s="58"/>
    </row>
    <row r="13" spans="1:20" ht="47.25" x14ac:dyDescent="0.25">
      <c r="A13" s="191">
        <v>4</v>
      </c>
      <c r="B13" s="55"/>
      <c r="C13" s="188" t="s">
        <v>241</v>
      </c>
      <c r="D13" s="29" t="s">
        <v>17</v>
      </c>
      <c r="E13" s="91" t="s">
        <v>17</v>
      </c>
      <c r="F13" s="92" t="s">
        <v>179</v>
      </c>
      <c r="G13" s="92" t="s">
        <v>180</v>
      </c>
      <c r="H13" s="92" t="s">
        <v>170</v>
      </c>
      <c r="I13" s="44" t="s">
        <v>20</v>
      </c>
      <c r="J13" s="196">
        <v>38526</v>
      </c>
      <c r="K13" s="34" t="s">
        <v>50</v>
      </c>
      <c r="L13" s="34" t="s">
        <v>51</v>
      </c>
      <c r="M13" s="150" t="s">
        <v>181</v>
      </c>
      <c r="N13" s="97">
        <v>10</v>
      </c>
      <c r="O13" s="56"/>
      <c r="P13" s="5"/>
      <c r="Q13" s="159">
        <f t="shared" si="0"/>
        <v>62</v>
      </c>
      <c r="R13" s="193">
        <v>7</v>
      </c>
      <c r="S13" s="194">
        <v>24</v>
      </c>
      <c r="T13" s="194">
        <v>31</v>
      </c>
    </row>
    <row r="14" spans="1:20" ht="110.25" x14ac:dyDescent="0.25">
      <c r="A14" s="191"/>
      <c r="B14" s="55"/>
      <c r="C14" s="188"/>
      <c r="D14" s="29" t="s">
        <v>17</v>
      </c>
      <c r="E14" s="177" t="s">
        <v>18</v>
      </c>
      <c r="F14" s="151" t="s">
        <v>192</v>
      </c>
      <c r="G14" s="151" t="s">
        <v>193</v>
      </c>
      <c r="H14" s="151" t="s">
        <v>22</v>
      </c>
      <c r="I14" s="64" t="s">
        <v>20</v>
      </c>
      <c r="J14" s="116">
        <v>38614</v>
      </c>
      <c r="K14" s="66" t="s">
        <v>50</v>
      </c>
      <c r="L14" s="66" t="s">
        <v>51</v>
      </c>
      <c r="M14" s="150" t="s">
        <v>82</v>
      </c>
      <c r="N14" s="197">
        <v>10</v>
      </c>
      <c r="O14" s="129"/>
      <c r="P14" s="112"/>
      <c r="Q14" s="159"/>
      <c r="R14" s="112"/>
      <c r="S14" s="192"/>
      <c r="T14" s="192"/>
    </row>
    <row r="15" spans="1:20" ht="78.75" x14ac:dyDescent="0.25">
      <c r="A15" s="191"/>
      <c r="B15" s="55"/>
      <c r="C15" s="105"/>
      <c r="D15" s="123"/>
      <c r="E15" s="114" t="s">
        <v>168</v>
      </c>
      <c r="F15" s="151" t="s">
        <v>203</v>
      </c>
      <c r="G15" s="151" t="s">
        <v>186</v>
      </c>
      <c r="H15" s="151" t="s">
        <v>161</v>
      </c>
      <c r="I15" s="64" t="s">
        <v>20</v>
      </c>
      <c r="J15" s="116">
        <v>38293</v>
      </c>
      <c r="K15" s="66" t="s">
        <v>50</v>
      </c>
      <c r="L15" s="66" t="s">
        <v>51</v>
      </c>
      <c r="M15" s="169" t="s">
        <v>171</v>
      </c>
      <c r="N15" s="156">
        <v>10</v>
      </c>
      <c r="O15" s="129"/>
      <c r="P15" s="112"/>
      <c r="Q15" s="159"/>
      <c r="R15" s="193"/>
      <c r="S15" s="194"/>
      <c r="T15" s="194"/>
    </row>
    <row r="16" spans="1:20" ht="63" x14ac:dyDescent="0.25">
      <c r="A16" s="191"/>
      <c r="B16" s="61"/>
      <c r="C16" s="105"/>
      <c r="D16" s="29" t="s">
        <v>17</v>
      </c>
      <c r="E16" s="114" t="s">
        <v>28</v>
      </c>
      <c r="F16" s="151" t="s">
        <v>206</v>
      </c>
      <c r="G16" s="151" t="s">
        <v>67</v>
      </c>
      <c r="H16" s="151" t="s">
        <v>187</v>
      </c>
      <c r="I16" s="64" t="s">
        <v>20</v>
      </c>
      <c r="J16" s="116">
        <v>38765</v>
      </c>
      <c r="K16" s="66" t="s">
        <v>50</v>
      </c>
      <c r="L16" s="66" t="s">
        <v>51</v>
      </c>
      <c r="M16" s="150" t="s">
        <v>188</v>
      </c>
      <c r="N16" s="156">
        <v>10</v>
      </c>
      <c r="O16" s="67"/>
      <c r="P16" s="72"/>
      <c r="Q16" s="217"/>
      <c r="R16" s="104"/>
      <c r="S16" s="195"/>
      <c r="T16" s="195"/>
    </row>
    <row r="17" spans="1:20" hidden="1" x14ac:dyDescent="0.25">
      <c r="A17" s="62"/>
      <c r="B17" s="61"/>
      <c r="C17" s="61"/>
      <c r="D17" s="71"/>
      <c r="E17" s="125"/>
      <c r="F17" s="120"/>
      <c r="G17" s="120"/>
      <c r="H17" s="120"/>
      <c r="I17" s="132"/>
      <c r="J17" s="126"/>
      <c r="K17" s="127"/>
      <c r="L17" s="127"/>
      <c r="M17" s="128"/>
      <c r="N17" s="121"/>
      <c r="O17" s="67"/>
      <c r="P17" s="85"/>
      <c r="Q17" s="218">
        <f t="shared" ref="Q17:Q18" si="1">R17+S17+T17</f>
        <v>0</v>
      </c>
      <c r="R17" s="85"/>
      <c r="S17" s="133"/>
      <c r="T17" s="133"/>
    </row>
    <row r="18" spans="1:20" hidden="1" x14ac:dyDescent="0.25">
      <c r="A18" s="62"/>
      <c r="B18" s="61"/>
      <c r="C18" s="61"/>
      <c r="D18" s="71"/>
      <c r="E18" s="130"/>
      <c r="F18" s="63"/>
      <c r="G18" s="63"/>
      <c r="H18" s="63"/>
      <c r="I18" s="64"/>
      <c r="J18" s="65"/>
      <c r="K18" s="66"/>
      <c r="L18" s="66"/>
      <c r="M18" s="131"/>
      <c r="N18" s="124"/>
      <c r="O18" s="67"/>
      <c r="P18" s="85"/>
      <c r="Q18" s="218">
        <f t="shared" si="1"/>
        <v>0</v>
      </c>
      <c r="R18" s="85"/>
      <c r="S18" s="133"/>
      <c r="T18" s="133"/>
    </row>
  </sheetData>
  <mergeCells count="3">
    <mergeCell ref="E4:G4"/>
    <mergeCell ref="E2:F2"/>
    <mergeCell ref="E1:F1"/>
  </mergeCells>
  <dataValidations count="3">
    <dataValidation type="list" allowBlank="1" showInputMessage="1" showErrorMessage="1" sqref="N15:N16 N6:N13">
      <formula1>класс</formula1>
    </dataValidation>
    <dataValidation type="list" allowBlank="1" showInputMessage="1" showErrorMessage="1" sqref="I6:I16">
      <formula1>пол</formula1>
    </dataValidation>
    <dataValidation type="list" allowBlank="1" showInputMessage="1" showErrorMessage="1" sqref="K6:K16">
      <formula1>гражданство</formula1>
    </dataValidation>
  </dataValidations>
  <pageMargins left="0.11811023622047245" right="0.11811023622047245" top="0.35433070866141736" bottom="0.35433070866141736" header="0.31496062992125984" footer="0.31496062992125984"/>
  <pageSetup paperSize="9" scale="51" orientation="landscape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="90" zoomScaleNormal="90" workbookViewId="0">
      <selection activeCell="P1" sqref="P1:P1048576"/>
    </sheetView>
  </sheetViews>
  <sheetFormatPr defaultRowHeight="15" x14ac:dyDescent="0.25"/>
  <cols>
    <col min="1" max="1" width="4.140625" style="1" customWidth="1"/>
    <col min="2" max="2" width="8.85546875" style="2" hidden="1" customWidth="1"/>
    <col min="3" max="3" width="10.85546875" customWidth="1"/>
    <col min="4" max="4" width="17.28515625" hidden="1" customWidth="1"/>
    <col min="5" max="5" width="15.85546875" customWidth="1"/>
    <col min="6" max="6" width="13.7109375" customWidth="1"/>
    <col min="7" max="7" width="16.42578125" style="1" customWidth="1"/>
    <col min="8" max="8" width="16.140625" customWidth="1"/>
    <col min="9" max="9" width="13.42578125" style="4" hidden="1" customWidth="1"/>
    <col min="10" max="10" width="15.5703125" customWidth="1"/>
    <col min="11" max="11" width="13.85546875" hidden="1" customWidth="1"/>
    <col min="12" max="12" width="16.42578125" style="1" hidden="1" customWidth="1"/>
    <col min="13" max="13" width="36" customWidth="1"/>
    <col min="14" max="14" width="15.7109375" customWidth="1"/>
    <col min="15" max="15" width="13.85546875" hidden="1" customWidth="1"/>
    <col min="16" max="16" width="18" hidden="1" customWidth="1"/>
    <col min="17" max="17" width="17.42578125" customWidth="1"/>
    <col min="18" max="18" width="18.28515625" customWidth="1"/>
    <col min="19" max="19" width="16.7109375" customWidth="1"/>
    <col min="20" max="20" width="11.85546875" customWidth="1"/>
  </cols>
  <sheetData>
    <row r="1" spans="1:20" ht="18.75" customHeight="1" x14ac:dyDescent="0.25">
      <c r="D1" s="3" t="s">
        <v>16</v>
      </c>
      <c r="E1" s="222" t="s">
        <v>15</v>
      </c>
      <c r="F1" s="222"/>
    </row>
    <row r="2" spans="1:20" ht="21.75" customHeight="1" x14ac:dyDescent="0.25">
      <c r="D2" s="3" t="s">
        <v>14</v>
      </c>
      <c r="E2" s="222" t="s">
        <v>43</v>
      </c>
      <c r="F2" s="222"/>
    </row>
    <row r="3" spans="1:20" ht="15.75" x14ac:dyDescent="0.25">
      <c r="D3" s="3" t="s">
        <v>13</v>
      </c>
      <c r="E3" s="173" t="s">
        <v>209</v>
      </c>
    </row>
    <row r="4" spans="1:20" ht="19.5" customHeight="1" x14ac:dyDescent="0.25">
      <c r="D4" s="3" t="s">
        <v>12</v>
      </c>
      <c r="E4" s="222" t="s">
        <v>194</v>
      </c>
      <c r="F4" s="222"/>
    </row>
    <row r="5" spans="1:20" ht="78.75" x14ac:dyDescent="0.25">
      <c r="A5" s="13" t="s">
        <v>11</v>
      </c>
      <c r="B5" s="13" t="s">
        <v>10</v>
      </c>
      <c r="C5" s="13" t="s">
        <v>92</v>
      </c>
      <c r="D5" s="13" t="s">
        <v>90</v>
      </c>
      <c r="E5" s="13" t="s">
        <v>9</v>
      </c>
      <c r="F5" s="13" t="s">
        <v>8</v>
      </c>
      <c r="G5" s="13" t="s">
        <v>7</v>
      </c>
      <c r="H5" s="13" t="s">
        <v>6</v>
      </c>
      <c r="I5" s="13" t="s">
        <v>4</v>
      </c>
      <c r="J5" s="13" t="s">
        <v>5</v>
      </c>
      <c r="K5" s="13" t="s">
        <v>3</v>
      </c>
      <c r="L5" s="13" t="s">
        <v>2</v>
      </c>
      <c r="M5" s="13" t="s">
        <v>1</v>
      </c>
      <c r="N5" s="13" t="s">
        <v>207</v>
      </c>
      <c r="O5" s="13" t="s">
        <v>0</v>
      </c>
      <c r="P5" s="88" t="s">
        <v>208</v>
      </c>
      <c r="Q5" s="219" t="s">
        <v>249</v>
      </c>
      <c r="R5" s="13" t="s">
        <v>250</v>
      </c>
      <c r="S5" s="13" t="s">
        <v>251</v>
      </c>
      <c r="T5" s="13" t="s">
        <v>252</v>
      </c>
    </row>
    <row r="6" spans="1:20" ht="30" hidden="1" x14ac:dyDescent="0.25">
      <c r="A6" s="28"/>
      <c r="B6" s="10"/>
      <c r="C6" s="11"/>
      <c r="D6" s="29" t="s">
        <v>17</v>
      </c>
      <c r="E6" s="30"/>
      <c r="F6" s="31"/>
      <c r="G6" s="31"/>
      <c r="H6" s="31"/>
      <c r="I6" s="36" t="s">
        <v>20</v>
      </c>
      <c r="J6" s="37"/>
      <c r="K6" s="34" t="s">
        <v>50</v>
      </c>
      <c r="L6" s="34" t="s">
        <v>51</v>
      </c>
      <c r="M6" s="38"/>
      <c r="N6" s="35"/>
      <c r="O6" s="22"/>
      <c r="P6" s="9"/>
      <c r="Q6" s="215">
        <f t="shared" ref="Q6:Q16" si="0">R6+S6+T6</f>
        <v>0</v>
      </c>
      <c r="R6" s="9"/>
      <c r="S6" s="9"/>
      <c r="T6" s="9"/>
    </row>
    <row r="7" spans="1:20" ht="47.25" x14ac:dyDescent="0.25">
      <c r="A7" s="28">
        <v>1</v>
      </c>
      <c r="B7" s="10"/>
      <c r="C7" s="8" t="s">
        <v>245</v>
      </c>
      <c r="D7" s="29" t="s">
        <v>17</v>
      </c>
      <c r="E7" s="91" t="s">
        <v>17</v>
      </c>
      <c r="F7" s="92" t="s">
        <v>182</v>
      </c>
      <c r="G7" s="92" t="s">
        <v>183</v>
      </c>
      <c r="H7" s="92" t="s">
        <v>88</v>
      </c>
      <c r="I7" s="44" t="s">
        <v>20</v>
      </c>
      <c r="J7" s="100">
        <v>38394</v>
      </c>
      <c r="K7" s="34" t="s">
        <v>50</v>
      </c>
      <c r="L7" s="34" t="s">
        <v>51</v>
      </c>
      <c r="M7" s="150" t="s">
        <v>178</v>
      </c>
      <c r="N7" s="97">
        <v>11</v>
      </c>
      <c r="O7" s="22"/>
      <c r="P7" s="5"/>
      <c r="Q7" s="159">
        <f>R7+S7+T7</f>
        <v>74.5</v>
      </c>
      <c r="R7" s="5">
        <v>8.5</v>
      </c>
      <c r="S7" s="5">
        <v>34</v>
      </c>
      <c r="T7" s="5">
        <v>32</v>
      </c>
    </row>
    <row r="8" spans="1:20" ht="30" hidden="1" x14ac:dyDescent="0.25">
      <c r="A8" s="28"/>
      <c r="B8" s="10"/>
      <c r="C8" s="11"/>
      <c r="D8" s="29" t="s">
        <v>17</v>
      </c>
      <c r="E8" s="30"/>
      <c r="F8" s="31"/>
      <c r="G8" s="31"/>
      <c r="H8" s="31"/>
      <c r="I8" s="44" t="s">
        <v>20</v>
      </c>
      <c r="J8" s="37"/>
      <c r="K8" s="34" t="s">
        <v>50</v>
      </c>
      <c r="L8" s="34" t="s">
        <v>51</v>
      </c>
      <c r="M8" s="38"/>
      <c r="N8" s="35"/>
      <c r="O8" s="22"/>
      <c r="P8" s="9"/>
      <c r="Q8" s="215">
        <f>R8+S8+T8</f>
        <v>0</v>
      </c>
      <c r="R8" s="9"/>
      <c r="S8" s="9"/>
      <c r="T8" s="9"/>
    </row>
    <row r="9" spans="1:20" ht="47.25" x14ac:dyDescent="0.25">
      <c r="A9" s="28">
        <v>2</v>
      </c>
      <c r="B9" s="10"/>
      <c r="C9" s="8" t="s">
        <v>244</v>
      </c>
      <c r="D9" s="29" t="s">
        <v>17</v>
      </c>
      <c r="E9" s="91" t="s">
        <v>17</v>
      </c>
      <c r="F9" s="92" t="s">
        <v>175</v>
      </c>
      <c r="G9" s="92" t="s">
        <v>176</v>
      </c>
      <c r="H9" s="92" t="s">
        <v>177</v>
      </c>
      <c r="I9" s="44" t="s">
        <v>20</v>
      </c>
      <c r="J9" s="100">
        <v>38093</v>
      </c>
      <c r="K9" s="34" t="s">
        <v>50</v>
      </c>
      <c r="L9" s="34" t="s">
        <v>51</v>
      </c>
      <c r="M9" s="150" t="s">
        <v>178</v>
      </c>
      <c r="N9" s="97">
        <v>11</v>
      </c>
      <c r="O9" s="22"/>
      <c r="P9" s="5"/>
      <c r="Q9" s="159">
        <f>R9+S9+T9</f>
        <v>72</v>
      </c>
      <c r="R9" s="5">
        <v>8</v>
      </c>
      <c r="S9" s="5">
        <v>34</v>
      </c>
      <c r="T9" s="5">
        <v>30</v>
      </c>
    </row>
    <row r="10" spans="1:20" ht="78.75" x14ac:dyDescent="0.25">
      <c r="A10" s="28"/>
      <c r="B10" s="25"/>
      <c r="C10" s="8"/>
      <c r="D10" s="29" t="s">
        <v>17</v>
      </c>
      <c r="E10" s="177" t="s">
        <v>168</v>
      </c>
      <c r="F10" s="177" t="s">
        <v>204</v>
      </c>
      <c r="G10" s="92" t="s">
        <v>184</v>
      </c>
      <c r="H10" s="92" t="s">
        <v>185</v>
      </c>
      <c r="I10" s="36" t="s">
        <v>20</v>
      </c>
      <c r="J10" s="94">
        <v>38206</v>
      </c>
      <c r="K10" s="34" t="s">
        <v>50</v>
      </c>
      <c r="L10" s="34" t="s">
        <v>51</v>
      </c>
      <c r="M10" s="179" t="s">
        <v>171</v>
      </c>
      <c r="N10" s="97">
        <v>11</v>
      </c>
      <c r="O10" s="23"/>
      <c r="P10" s="186"/>
      <c r="Q10" s="220"/>
      <c r="R10" s="187"/>
      <c r="S10" s="187"/>
      <c r="T10" s="187"/>
    </row>
    <row r="11" spans="1:20" ht="30" hidden="1" x14ac:dyDescent="0.25">
      <c r="A11" s="28"/>
      <c r="B11" s="12"/>
      <c r="C11" s="11"/>
      <c r="D11" s="29" t="s">
        <v>17</v>
      </c>
      <c r="E11" s="30"/>
      <c r="F11" s="70"/>
      <c r="G11" s="31"/>
      <c r="H11" s="31"/>
      <c r="I11" s="36" t="s">
        <v>20</v>
      </c>
      <c r="J11" s="37"/>
      <c r="K11" s="34" t="s">
        <v>50</v>
      </c>
      <c r="L11" s="34" t="s">
        <v>51</v>
      </c>
      <c r="M11" s="38"/>
      <c r="N11" s="35"/>
      <c r="O11" s="26"/>
      <c r="P11" s="9"/>
      <c r="Q11" s="216">
        <f>R11+S11+T11</f>
        <v>0</v>
      </c>
      <c r="R11" s="27"/>
      <c r="S11" s="27"/>
      <c r="T11" s="27"/>
    </row>
    <row r="12" spans="1:20" ht="78.75" x14ac:dyDescent="0.25">
      <c r="A12" s="28"/>
      <c r="B12" s="55"/>
      <c r="C12" s="188"/>
      <c r="D12" s="29" t="s">
        <v>17</v>
      </c>
      <c r="E12" s="177" t="s">
        <v>18</v>
      </c>
      <c r="F12" s="92" t="s">
        <v>86</v>
      </c>
      <c r="G12" s="92" t="s">
        <v>87</v>
      </c>
      <c r="H12" s="92" t="s">
        <v>88</v>
      </c>
      <c r="I12" s="36" t="s">
        <v>20</v>
      </c>
      <c r="J12" s="94">
        <v>38091</v>
      </c>
      <c r="K12" s="34" t="s">
        <v>50</v>
      </c>
      <c r="L12" s="34" t="s">
        <v>51</v>
      </c>
      <c r="M12" s="179" t="s">
        <v>63</v>
      </c>
      <c r="N12" s="97">
        <v>11</v>
      </c>
      <c r="O12" s="56"/>
      <c r="P12" s="186"/>
      <c r="Q12" s="155"/>
      <c r="R12" s="189"/>
      <c r="S12" s="190"/>
      <c r="T12" s="190"/>
    </row>
    <row r="13" spans="1:20" ht="30" hidden="1" x14ac:dyDescent="0.25">
      <c r="A13" s="28"/>
      <c r="B13" s="55"/>
      <c r="C13" s="59"/>
      <c r="D13" s="29" t="s">
        <v>17</v>
      </c>
      <c r="E13" s="30"/>
      <c r="F13" s="31"/>
      <c r="G13" s="31"/>
      <c r="H13" s="31"/>
      <c r="I13" s="36" t="s">
        <v>20</v>
      </c>
      <c r="J13" s="57"/>
      <c r="K13" s="34" t="s">
        <v>50</v>
      </c>
      <c r="L13" s="34" t="s">
        <v>51</v>
      </c>
      <c r="M13" s="38"/>
      <c r="N13" s="35"/>
      <c r="O13" s="56"/>
      <c r="P13" s="9"/>
      <c r="Q13" s="215">
        <f t="shared" si="0"/>
        <v>0</v>
      </c>
      <c r="R13" s="54"/>
      <c r="S13" s="58"/>
      <c r="T13" s="58"/>
    </row>
    <row r="14" spans="1:20" ht="30" hidden="1" x14ac:dyDescent="0.25">
      <c r="A14" s="28"/>
      <c r="B14" s="55"/>
      <c r="C14" s="59"/>
      <c r="D14" s="29" t="s">
        <v>17</v>
      </c>
      <c r="E14" s="30"/>
      <c r="F14" s="70"/>
      <c r="G14" s="31"/>
      <c r="H14" s="31"/>
      <c r="I14" s="36" t="s">
        <v>20</v>
      </c>
      <c r="J14" s="57"/>
      <c r="K14" s="34" t="s">
        <v>50</v>
      </c>
      <c r="L14" s="34" t="s">
        <v>51</v>
      </c>
      <c r="M14" s="38"/>
      <c r="N14" s="35"/>
      <c r="O14" s="56"/>
      <c r="P14" s="9"/>
      <c r="Q14" s="215">
        <f t="shared" si="0"/>
        <v>0</v>
      </c>
      <c r="R14" s="54"/>
      <c r="S14" s="58"/>
      <c r="T14" s="58"/>
    </row>
    <row r="15" spans="1:20" ht="30" hidden="1" x14ac:dyDescent="0.25">
      <c r="A15" s="28"/>
      <c r="B15" s="55"/>
      <c r="C15" s="59"/>
      <c r="D15" s="29" t="s">
        <v>17</v>
      </c>
      <c r="E15" s="30"/>
      <c r="F15" s="31"/>
      <c r="G15" s="31"/>
      <c r="H15" s="31"/>
      <c r="I15" s="44" t="s">
        <v>20</v>
      </c>
      <c r="J15" s="57"/>
      <c r="K15" s="34" t="s">
        <v>50</v>
      </c>
      <c r="L15" s="34" t="s">
        <v>51</v>
      </c>
      <c r="M15" s="38"/>
      <c r="N15" s="35"/>
      <c r="O15" s="56"/>
      <c r="P15" s="9"/>
      <c r="Q15" s="215">
        <f t="shared" si="0"/>
        <v>0</v>
      </c>
      <c r="R15" s="54"/>
      <c r="S15" s="58"/>
      <c r="T15" s="58"/>
    </row>
    <row r="16" spans="1:20" ht="25.5" hidden="1" x14ac:dyDescent="0.25">
      <c r="A16" s="28"/>
      <c r="B16" s="61"/>
      <c r="C16" s="61"/>
      <c r="D16" s="29" t="s">
        <v>17</v>
      </c>
      <c r="E16" s="30"/>
      <c r="F16" s="63"/>
      <c r="G16" s="63"/>
      <c r="H16" s="63"/>
      <c r="I16" s="64" t="s">
        <v>20</v>
      </c>
      <c r="J16" s="65"/>
      <c r="K16" s="66" t="s">
        <v>50</v>
      </c>
      <c r="L16" s="66" t="s">
        <v>51</v>
      </c>
      <c r="M16" s="69"/>
      <c r="N16" s="60"/>
      <c r="O16" s="67"/>
      <c r="P16" s="68"/>
      <c r="Q16" s="216">
        <f t="shared" si="0"/>
        <v>0</v>
      </c>
      <c r="R16" s="68"/>
      <c r="S16" s="62"/>
      <c r="T16" s="62"/>
    </row>
  </sheetData>
  <mergeCells count="3">
    <mergeCell ref="E1:F1"/>
    <mergeCell ref="E2:F2"/>
    <mergeCell ref="E4:F4"/>
  </mergeCells>
  <dataValidations count="3">
    <dataValidation type="list" allowBlank="1" showInputMessage="1" showErrorMessage="1" sqref="N6:N15">
      <formula1>класс</formula1>
    </dataValidation>
    <dataValidation type="list" allowBlank="1" showInputMessage="1" showErrorMessage="1" sqref="K6:K16">
      <formula1>гражданство</formula1>
    </dataValidation>
    <dataValidation type="list" allowBlank="1" showInputMessage="1" showErrorMessage="1" sqref="I6:I16">
      <formula1>пол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9 (девушки) класс </vt:lpstr>
      <vt:lpstr>10 (девушки) класс</vt:lpstr>
      <vt:lpstr>11 (девушки) класс</vt:lpstr>
      <vt:lpstr>9 (юноши) класс</vt:lpstr>
      <vt:lpstr>10 (юноши) класс</vt:lpstr>
      <vt:lpstr>11 (юноши) класс</vt:lpstr>
      <vt:lpstr>'9 (девушки) класс '!Заголовки_для_печати</vt:lpstr>
      <vt:lpstr>'10 (девушки) класс'!Область_печати</vt:lpstr>
      <vt:lpstr>'10 (юноши) класс'!Область_печати</vt:lpstr>
      <vt:lpstr>'9 (девушки) класс '!Область_печати</vt:lpstr>
      <vt:lpstr>'9 (юноши) класс'!Область_печати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332-1</cp:lastModifiedBy>
  <cp:lastPrinted>2022-02-16T15:42:38Z</cp:lastPrinted>
  <dcterms:created xsi:type="dcterms:W3CDTF">2014-12-24T12:13:51Z</dcterms:created>
  <dcterms:modified xsi:type="dcterms:W3CDTF">2022-02-22T08:07:46Z</dcterms:modified>
</cp:coreProperties>
</file>